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9200" windowHeight="12090" activeTab="1"/>
  </bookViews>
  <sheets>
    <sheet name="三年制自" sheetId="1" r:id="rId1"/>
    <sheet name="五年制自 " sheetId="2" r:id="rId2"/>
    <sheet name="中职" sheetId="3" r:id="rId3"/>
  </sheets>
  <calcPr calcId="145621"/>
</workbook>
</file>

<file path=xl/calcChain.xml><?xml version="1.0" encoding="utf-8"?>
<calcChain xmlns="http://schemas.openxmlformats.org/spreadsheetml/2006/main">
  <c r="F3" i="1" l="1"/>
  <c r="F9" i="2"/>
  <c r="F47" i="2"/>
  <c r="F39" i="2"/>
  <c r="F42" i="2"/>
  <c r="F41" i="2"/>
  <c r="F26" i="2"/>
  <c r="F43" i="2"/>
  <c r="F19" i="2"/>
  <c r="F22" i="2"/>
  <c r="F24" i="2"/>
  <c r="F13" i="2"/>
  <c r="F11" i="2"/>
  <c r="F18" i="2"/>
  <c r="F5" i="1"/>
  <c r="F46" i="1"/>
  <c r="F35" i="1"/>
  <c r="F12" i="1"/>
  <c r="F9" i="1"/>
  <c r="F22" i="1"/>
  <c r="F25" i="1"/>
  <c r="F48" i="1"/>
  <c r="F58" i="1"/>
  <c r="F10" i="1"/>
  <c r="F23" i="1"/>
  <c r="F21" i="1"/>
  <c r="F15" i="1"/>
  <c r="F13" i="1"/>
  <c r="F20" i="1"/>
  <c r="F8" i="1"/>
</calcChain>
</file>

<file path=xl/sharedStrings.xml><?xml version="1.0" encoding="utf-8"?>
<sst xmlns="http://schemas.openxmlformats.org/spreadsheetml/2006/main" count="625" uniqueCount="301">
  <si>
    <t>序号</t>
  </si>
  <si>
    <t>卷号</t>
  </si>
  <si>
    <t>课程名称</t>
  </si>
  <si>
    <t>教学班级</t>
  </si>
  <si>
    <t>人数</t>
    <phoneticPr fontId="1" type="noConversion"/>
  </si>
  <si>
    <r>
      <t>ERP</t>
    </r>
    <r>
      <rPr>
        <sz val="12"/>
        <color indexed="8"/>
        <rFont val="宋体"/>
        <charset val="134"/>
      </rPr>
      <t>综合实训</t>
    </r>
  </si>
  <si>
    <t>重修魏、2015</t>
  </si>
  <si>
    <t>Flash动漫制作1</t>
  </si>
  <si>
    <t>Linux服务器操作系统配置</t>
  </si>
  <si>
    <r>
      <t>pop</t>
    </r>
    <r>
      <rPr>
        <sz val="12"/>
        <color indexed="8"/>
        <rFont val="宋体"/>
        <charset val="134"/>
      </rPr>
      <t>设计</t>
    </r>
  </si>
  <si>
    <t>重修魏</t>
  </si>
  <si>
    <t>Windows服务器操作系统</t>
  </si>
  <si>
    <t>财务会计实务</t>
  </si>
  <si>
    <t>2015、重修谈</t>
    <phoneticPr fontId="1" type="noConversion"/>
  </si>
  <si>
    <t>财务软件应用实务</t>
  </si>
  <si>
    <t>重修谈</t>
  </si>
  <si>
    <t>大学物理2</t>
  </si>
  <si>
    <t>大学英语A2</t>
  </si>
  <si>
    <t>重修魏、2015、重修谈</t>
    <phoneticPr fontId="1" type="noConversion"/>
  </si>
  <si>
    <t>大学英语B2</t>
  </si>
  <si>
    <t>大学英语B4</t>
  </si>
  <si>
    <t>大学语文</t>
  </si>
  <si>
    <t>电工电子技术2</t>
  </si>
  <si>
    <t>电脑绘画实训</t>
  </si>
  <si>
    <t>电子商务</t>
  </si>
  <si>
    <t>重修魏、2014</t>
    <phoneticPr fontId="1" type="noConversion"/>
  </si>
  <si>
    <t>动画角色设计</t>
  </si>
  <si>
    <t>高级路由技术</t>
  </si>
  <si>
    <t>构建中小企业网络1</t>
  </si>
  <si>
    <t>管理会计</t>
  </si>
  <si>
    <t>管理学原理与实务</t>
  </si>
  <si>
    <t>化学与社会（素质教育）</t>
  </si>
  <si>
    <t>会计英语</t>
  </si>
  <si>
    <t>货运保险业务操作</t>
  </si>
  <si>
    <t>机电设备电器控制</t>
  </si>
  <si>
    <t>机械基础</t>
  </si>
  <si>
    <t>机械设计基础</t>
  </si>
  <si>
    <t>计算机绘图</t>
  </si>
  <si>
    <t>计算机绘图实训</t>
  </si>
  <si>
    <t>计算机考证实训</t>
  </si>
  <si>
    <t>加工中心编程与操作实训</t>
  </si>
  <si>
    <t>经济法实务</t>
  </si>
  <si>
    <t>经济数学2</t>
  </si>
  <si>
    <t>经济学基础</t>
  </si>
  <si>
    <t>可编程控制器应用技术</t>
  </si>
  <si>
    <r>
      <t>毛泽东思想和中国特色社会主义理论体系概论</t>
    </r>
    <r>
      <rPr>
        <sz val="9"/>
        <color indexed="8"/>
        <rFont val="Times New Roman"/>
        <family val="1"/>
      </rPr>
      <t>2</t>
    </r>
  </si>
  <si>
    <t>美术欣赏（素质教育）</t>
  </si>
  <si>
    <t>商务谈判与礼仪</t>
  </si>
  <si>
    <t>商业插画</t>
  </si>
  <si>
    <t>设计构成</t>
  </si>
  <si>
    <t>摄像实训</t>
  </si>
  <si>
    <t>审计实务</t>
  </si>
  <si>
    <t>数控机床电气控制与PLC1</t>
  </si>
  <si>
    <t>数控加工工艺规程编制与实施</t>
  </si>
  <si>
    <t>数控铣床/加工中心实训</t>
  </si>
  <si>
    <t>思想道德修养与法律基础2</t>
  </si>
  <si>
    <t>重修魏、2015</t>
    <phoneticPr fontId="1" type="noConversion"/>
  </si>
  <si>
    <t>体育2</t>
  </si>
  <si>
    <t>体育4</t>
  </si>
  <si>
    <t>外贸单证操作（双语教学）</t>
  </si>
  <si>
    <t>外贸跟单操作</t>
  </si>
  <si>
    <t>外贸商品知识专项技能实训（双语教学）</t>
  </si>
  <si>
    <t>外贸英语</t>
  </si>
  <si>
    <t>外贸英语听说训练1</t>
  </si>
  <si>
    <t>网络存储技术</t>
  </si>
  <si>
    <t>网络存储实训</t>
  </si>
  <si>
    <t>网页制作基础及HTML</t>
  </si>
  <si>
    <t>信息安全技术</t>
  </si>
  <si>
    <t>形势与政策</t>
  </si>
  <si>
    <t>CAD（计算机绘图）</t>
  </si>
  <si>
    <t>CAD实训</t>
  </si>
  <si>
    <t>C语言程序设计</t>
  </si>
  <si>
    <t>2014、重修谈</t>
    <phoneticPr fontId="1" type="noConversion"/>
  </si>
  <si>
    <t>PHOTOSHOP平面设计</t>
  </si>
  <si>
    <t>VisualBasic程序设计</t>
  </si>
  <si>
    <t>财经法规与会计职业道德</t>
  </si>
  <si>
    <t>操作系统</t>
  </si>
  <si>
    <t>成本会计实务</t>
  </si>
  <si>
    <t>大学生心理健康</t>
  </si>
  <si>
    <t>大学英语1</t>
  </si>
  <si>
    <t>重修谈、2013</t>
    <phoneticPr fontId="1" type="noConversion"/>
  </si>
  <si>
    <t>大学英语3</t>
  </si>
  <si>
    <t>2012、重修谈</t>
    <phoneticPr fontId="1" type="noConversion"/>
  </si>
  <si>
    <t>单片机原理及应用</t>
  </si>
  <si>
    <t>电子商务基础</t>
  </si>
  <si>
    <t>顶岗实习</t>
  </si>
  <si>
    <t>公差配合与技术测量</t>
  </si>
  <si>
    <t>黑白画</t>
  </si>
  <si>
    <t>会计基本技能教育与训练2</t>
  </si>
  <si>
    <t>会计实务1</t>
  </si>
  <si>
    <t>重修魏、重修谈</t>
    <phoneticPr fontId="1" type="noConversion"/>
  </si>
  <si>
    <t>基础会计</t>
  </si>
  <si>
    <t>计算机辅助设计CAD与CAI</t>
  </si>
  <si>
    <t>计算机网络基础</t>
  </si>
  <si>
    <t>计算机应用基础2</t>
  </si>
  <si>
    <t>重修魏、重修谈、2015</t>
    <phoneticPr fontId="1" type="noConversion"/>
  </si>
  <si>
    <t>计算机专业英语</t>
  </si>
  <si>
    <t>金融企业会计</t>
  </si>
  <si>
    <t>课程大作业1</t>
  </si>
  <si>
    <t>毛泽东思想与中国特色社会主义理论体系</t>
  </si>
  <si>
    <t>平面构成</t>
  </si>
  <si>
    <t>企业财务会计实务1</t>
  </si>
  <si>
    <t>色彩2</t>
  </si>
  <si>
    <t>商务英语翻译</t>
  </si>
  <si>
    <t>设计原理</t>
  </si>
  <si>
    <t>社会调查2</t>
  </si>
  <si>
    <t>素描2</t>
  </si>
  <si>
    <t>重修魏、2014、重修谈</t>
    <phoneticPr fontId="1" type="noConversion"/>
  </si>
  <si>
    <t>体育6</t>
  </si>
  <si>
    <t>体育8</t>
  </si>
  <si>
    <t>统计基础</t>
  </si>
  <si>
    <t>图案1</t>
  </si>
  <si>
    <t>网页设计与多媒体</t>
  </si>
  <si>
    <t>物理2</t>
  </si>
  <si>
    <t>音频视频处理技术</t>
  </si>
  <si>
    <t>英语国家概况</t>
  </si>
  <si>
    <t>语文2</t>
  </si>
  <si>
    <t>语文4</t>
  </si>
  <si>
    <t>政治经济</t>
  </si>
  <si>
    <t>职业道德与法律</t>
  </si>
  <si>
    <t>制造业手工会计模拟操作</t>
  </si>
  <si>
    <t>装饰材料及应用</t>
  </si>
  <si>
    <t>地理</t>
  </si>
  <si>
    <t>机械基础1</t>
  </si>
  <si>
    <t>机械制图2</t>
  </si>
  <si>
    <t>设计色彩2</t>
  </si>
  <si>
    <t>设计素描2</t>
  </si>
  <si>
    <t>数学2</t>
  </si>
  <si>
    <t>图案设计</t>
  </si>
  <si>
    <t>英语2</t>
  </si>
  <si>
    <t>体育与健康2</t>
  </si>
  <si>
    <t>学院</t>
    <phoneticPr fontId="1" type="noConversion"/>
  </si>
  <si>
    <t>责任教师</t>
    <phoneticPr fontId="1" type="noConversion"/>
  </si>
  <si>
    <t>备注</t>
    <phoneticPr fontId="1" type="noConversion"/>
  </si>
  <si>
    <r>
      <t xml:space="preserve">江苏城职（常州）补考重修重考自管课科目汇总表 </t>
    </r>
    <r>
      <rPr>
        <b/>
        <sz val="10"/>
        <rFont val="宋体"/>
        <charset val="134"/>
      </rPr>
      <t>2016.8</t>
    </r>
    <phoneticPr fontId="11" type="noConversion"/>
  </si>
  <si>
    <r>
      <t>江苏城职（常州）补考重修重考自管课科目汇总表</t>
    </r>
    <r>
      <rPr>
        <b/>
        <sz val="12"/>
        <rFont val="宋体"/>
        <charset val="134"/>
      </rPr>
      <t>2016.8</t>
    </r>
    <phoneticPr fontId="11" type="noConversion"/>
  </si>
  <si>
    <r>
      <rPr>
        <b/>
        <sz val="14"/>
        <rFont val="宋体"/>
        <charset val="134"/>
      </rPr>
      <t xml:space="preserve">江苏城职（常州）补考重修重考自管课科目汇总表  </t>
    </r>
    <r>
      <rPr>
        <b/>
        <sz val="10"/>
        <rFont val="宋体"/>
        <charset val="134"/>
      </rPr>
      <t>2016.8</t>
    </r>
    <phoneticPr fontId="11" type="noConversion"/>
  </si>
  <si>
    <t>文经</t>
    <phoneticPr fontId="1" type="noConversion"/>
  </si>
  <si>
    <t>理工</t>
    <phoneticPr fontId="1" type="noConversion"/>
  </si>
  <si>
    <t>理工</t>
    <phoneticPr fontId="1" type="noConversion"/>
  </si>
  <si>
    <t>文经</t>
    <phoneticPr fontId="1" type="noConversion"/>
  </si>
  <si>
    <t>2013艺术</t>
    <phoneticPr fontId="1" type="noConversion"/>
  </si>
  <si>
    <t>2012会计</t>
    <phoneticPr fontId="1" type="noConversion"/>
  </si>
  <si>
    <t>2012会计</t>
    <phoneticPr fontId="1" type="noConversion"/>
  </si>
  <si>
    <t>M301</t>
    <phoneticPr fontId="1" type="noConversion"/>
  </si>
  <si>
    <t>M308</t>
    <phoneticPr fontId="1" type="noConversion"/>
  </si>
  <si>
    <t>M325</t>
    <phoneticPr fontId="1" type="noConversion"/>
  </si>
  <si>
    <t>M313</t>
    <phoneticPr fontId="1" type="noConversion"/>
  </si>
  <si>
    <t>M315</t>
    <phoneticPr fontId="1" type="noConversion"/>
  </si>
  <si>
    <t>M314</t>
    <phoneticPr fontId="1" type="noConversion"/>
  </si>
  <si>
    <t>M326</t>
    <phoneticPr fontId="1" type="noConversion"/>
  </si>
  <si>
    <t>M328</t>
    <phoneticPr fontId="1" type="noConversion"/>
  </si>
  <si>
    <t>M319</t>
    <phoneticPr fontId="1" type="noConversion"/>
  </si>
  <si>
    <t>M320</t>
    <phoneticPr fontId="1" type="noConversion"/>
  </si>
  <si>
    <t>工科数学2A</t>
    <phoneticPr fontId="1" type="noConversion"/>
  </si>
  <si>
    <t>工科数学2B</t>
    <phoneticPr fontId="1" type="noConversion"/>
  </si>
  <si>
    <t>M310</t>
    <phoneticPr fontId="1" type="noConversion"/>
  </si>
  <si>
    <t>M302</t>
    <phoneticPr fontId="1" type="noConversion"/>
  </si>
  <si>
    <t>M324</t>
    <phoneticPr fontId="1" type="noConversion"/>
  </si>
  <si>
    <t>M330</t>
    <phoneticPr fontId="1" type="noConversion"/>
  </si>
  <si>
    <t>M304</t>
    <phoneticPr fontId="1" type="noConversion"/>
  </si>
  <si>
    <t>M327</t>
    <phoneticPr fontId="1" type="noConversion"/>
  </si>
  <si>
    <t>M311</t>
    <phoneticPr fontId="1" type="noConversion"/>
  </si>
  <si>
    <t>M306</t>
    <phoneticPr fontId="1" type="noConversion"/>
  </si>
  <si>
    <t>M309</t>
    <phoneticPr fontId="1" type="noConversion"/>
  </si>
  <si>
    <t>M322</t>
    <phoneticPr fontId="1" type="noConversion"/>
  </si>
  <si>
    <t>M312</t>
    <phoneticPr fontId="1" type="noConversion"/>
  </si>
  <si>
    <t>M303</t>
    <phoneticPr fontId="1" type="noConversion"/>
  </si>
  <si>
    <t>M329</t>
    <phoneticPr fontId="1" type="noConversion"/>
  </si>
  <si>
    <t>Z003</t>
    <phoneticPr fontId="1" type="noConversion"/>
  </si>
  <si>
    <t>Z001</t>
    <phoneticPr fontId="1" type="noConversion"/>
  </si>
  <si>
    <t>Z002</t>
    <phoneticPr fontId="1" type="noConversion"/>
  </si>
  <si>
    <t>M525</t>
    <phoneticPr fontId="1" type="noConversion"/>
  </si>
  <si>
    <t>M522</t>
    <phoneticPr fontId="1" type="noConversion"/>
  </si>
  <si>
    <t>M510</t>
    <phoneticPr fontId="1" type="noConversion"/>
  </si>
  <si>
    <t>M523</t>
    <phoneticPr fontId="1" type="noConversion"/>
  </si>
  <si>
    <t>M511</t>
    <phoneticPr fontId="1" type="noConversion"/>
  </si>
  <si>
    <t>M515</t>
    <phoneticPr fontId="1" type="noConversion"/>
  </si>
  <si>
    <t>M520</t>
    <phoneticPr fontId="1" type="noConversion"/>
  </si>
  <si>
    <t>M508</t>
    <phoneticPr fontId="1" type="noConversion"/>
  </si>
  <si>
    <t>M526</t>
    <phoneticPr fontId="1" type="noConversion"/>
  </si>
  <si>
    <t>M524</t>
    <phoneticPr fontId="1" type="noConversion"/>
  </si>
  <si>
    <t>M504</t>
    <phoneticPr fontId="1" type="noConversion"/>
  </si>
  <si>
    <t>M514</t>
    <phoneticPr fontId="1" type="noConversion"/>
  </si>
  <si>
    <t>M512</t>
    <phoneticPr fontId="1" type="noConversion"/>
  </si>
  <si>
    <t>M518</t>
    <phoneticPr fontId="1" type="noConversion"/>
  </si>
  <si>
    <t>M506</t>
    <phoneticPr fontId="1" type="noConversion"/>
  </si>
  <si>
    <t>M521</t>
    <phoneticPr fontId="1" type="noConversion"/>
  </si>
  <si>
    <t>M513</t>
    <phoneticPr fontId="1" type="noConversion"/>
  </si>
  <si>
    <t>范青</t>
    <phoneticPr fontId="1" type="noConversion"/>
  </si>
  <si>
    <t>安晓飞</t>
    <phoneticPr fontId="1" type="noConversion"/>
  </si>
  <si>
    <t>杨浚</t>
    <phoneticPr fontId="1" type="noConversion"/>
  </si>
  <si>
    <t>潘文宜</t>
    <phoneticPr fontId="1" type="noConversion"/>
  </si>
  <si>
    <t>万晓林</t>
    <phoneticPr fontId="1" type="noConversion"/>
  </si>
  <si>
    <t>莫筠</t>
    <phoneticPr fontId="1" type="noConversion"/>
  </si>
  <si>
    <t>汤士敏</t>
    <phoneticPr fontId="1" type="noConversion"/>
  </si>
  <si>
    <t>王贞霞</t>
    <phoneticPr fontId="1" type="noConversion"/>
  </si>
  <si>
    <t>刘艳红</t>
    <phoneticPr fontId="1" type="noConversion"/>
  </si>
  <si>
    <t>董农美</t>
    <phoneticPr fontId="1" type="noConversion"/>
  </si>
  <si>
    <t>车保川</t>
    <phoneticPr fontId="1" type="noConversion"/>
  </si>
  <si>
    <t>朱志明</t>
    <phoneticPr fontId="1" type="noConversion"/>
  </si>
  <si>
    <t>吕颖</t>
    <phoneticPr fontId="1" type="noConversion"/>
  </si>
  <si>
    <t>吴立志</t>
    <phoneticPr fontId="1" type="noConversion"/>
  </si>
  <si>
    <t>王微</t>
    <phoneticPr fontId="1" type="noConversion"/>
  </si>
  <si>
    <t>李倩舒</t>
    <phoneticPr fontId="1" type="noConversion"/>
  </si>
  <si>
    <t>金建东</t>
    <phoneticPr fontId="1" type="noConversion"/>
  </si>
  <si>
    <t>李梦军</t>
    <phoneticPr fontId="1" type="noConversion"/>
  </si>
  <si>
    <t>杨清华</t>
    <phoneticPr fontId="1" type="noConversion"/>
  </si>
  <si>
    <t>杨文伟</t>
    <phoneticPr fontId="1" type="noConversion"/>
  </si>
  <si>
    <t>唐茹</t>
    <phoneticPr fontId="1" type="noConversion"/>
  </si>
  <si>
    <t>计算机应用基础2</t>
    <phoneticPr fontId="1" type="noConversion"/>
  </si>
  <si>
    <t>王雁凌</t>
    <phoneticPr fontId="1" type="noConversion"/>
  </si>
  <si>
    <t>秦晓艳</t>
    <phoneticPr fontId="1" type="noConversion"/>
  </si>
  <si>
    <t>李泽英</t>
    <phoneticPr fontId="1" type="noConversion"/>
  </si>
  <si>
    <t>张本法</t>
    <phoneticPr fontId="1" type="noConversion"/>
  </si>
  <si>
    <t>高景林</t>
    <phoneticPr fontId="1" type="noConversion"/>
  </si>
  <si>
    <t>顾颖</t>
    <phoneticPr fontId="1" type="noConversion"/>
  </si>
  <si>
    <t>刘新新</t>
    <phoneticPr fontId="1" type="noConversion"/>
  </si>
  <si>
    <t>邵燕平</t>
    <phoneticPr fontId="1" type="noConversion"/>
  </si>
  <si>
    <t>尤伟城</t>
    <phoneticPr fontId="1" type="noConversion"/>
  </si>
  <si>
    <t>王奕</t>
    <phoneticPr fontId="1" type="noConversion"/>
  </si>
  <si>
    <t>刘敬行</t>
    <phoneticPr fontId="1" type="noConversion"/>
  </si>
  <si>
    <t>王秀红</t>
    <phoneticPr fontId="1" type="noConversion"/>
  </si>
  <si>
    <t>王庆颖</t>
    <phoneticPr fontId="1" type="noConversion"/>
  </si>
  <si>
    <t>唐杰</t>
    <phoneticPr fontId="1" type="noConversion"/>
  </si>
  <si>
    <t>程敏</t>
    <phoneticPr fontId="1" type="noConversion"/>
  </si>
  <si>
    <t>袁竟</t>
    <phoneticPr fontId="1" type="noConversion"/>
  </si>
  <si>
    <t>高景林</t>
    <phoneticPr fontId="1" type="noConversion"/>
  </si>
  <si>
    <t>荣彩芳</t>
    <phoneticPr fontId="1" type="noConversion"/>
  </si>
  <si>
    <t>朱怀淼</t>
    <phoneticPr fontId="1" type="noConversion"/>
  </si>
  <si>
    <t>蒋旻</t>
    <phoneticPr fontId="1" type="noConversion"/>
  </si>
  <si>
    <t>徐中华</t>
    <phoneticPr fontId="1" type="noConversion"/>
  </si>
  <si>
    <t>胡铁军</t>
    <phoneticPr fontId="1" type="noConversion"/>
  </si>
  <si>
    <t>周小林</t>
    <phoneticPr fontId="1" type="noConversion"/>
  </si>
  <si>
    <t>林建宇</t>
    <phoneticPr fontId="1" type="noConversion"/>
  </si>
  <si>
    <t>钱锦</t>
    <phoneticPr fontId="1" type="noConversion"/>
  </si>
  <si>
    <t>郁星波</t>
    <phoneticPr fontId="1" type="noConversion"/>
  </si>
  <si>
    <t>徐玉</t>
    <phoneticPr fontId="1" type="noConversion"/>
  </si>
  <si>
    <t>徐丽英</t>
    <phoneticPr fontId="1" type="noConversion"/>
  </si>
  <si>
    <t>周全</t>
    <phoneticPr fontId="1" type="noConversion"/>
  </si>
  <si>
    <t>冯严冰</t>
    <phoneticPr fontId="1" type="noConversion"/>
  </si>
  <si>
    <t>叶小荣</t>
    <phoneticPr fontId="1" type="noConversion"/>
  </si>
  <si>
    <t>李新</t>
    <phoneticPr fontId="1" type="noConversion"/>
  </si>
  <si>
    <t>尤伟城</t>
    <phoneticPr fontId="1" type="noConversion"/>
  </si>
  <si>
    <t>金健栋</t>
    <phoneticPr fontId="1" type="noConversion"/>
  </si>
  <si>
    <t>朱志明</t>
    <phoneticPr fontId="1" type="noConversion"/>
  </si>
  <si>
    <t>袁竟</t>
    <phoneticPr fontId="1" type="noConversion"/>
  </si>
  <si>
    <t>张云洁</t>
    <phoneticPr fontId="1" type="noConversion"/>
  </si>
  <si>
    <t>常素梅</t>
    <phoneticPr fontId="1" type="noConversion"/>
  </si>
  <si>
    <t>吕颖</t>
    <phoneticPr fontId="1" type="noConversion"/>
  </si>
  <si>
    <t>徐玉</t>
    <phoneticPr fontId="1" type="noConversion"/>
  </si>
  <si>
    <t>徐中华</t>
    <phoneticPr fontId="1" type="noConversion"/>
  </si>
  <si>
    <t>吴晓萍</t>
    <phoneticPr fontId="1" type="noConversion"/>
  </si>
  <si>
    <t>胡铁军</t>
    <phoneticPr fontId="1" type="noConversion"/>
  </si>
  <si>
    <t>周小林</t>
    <phoneticPr fontId="1" type="noConversion"/>
  </si>
  <si>
    <t>袁桂芳</t>
    <phoneticPr fontId="1" type="noConversion"/>
  </si>
  <si>
    <t>叶林虎</t>
    <phoneticPr fontId="1" type="noConversion"/>
  </si>
  <si>
    <t>胡燕</t>
    <phoneticPr fontId="1" type="noConversion"/>
  </si>
  <si>
    <t>程敏</t>
    <phoneticPr fontId="1" type="noConversion"/>
  </si>
  <si>
    <t>盛美珍</t>
    <phoneticPr fontId="1" type="noConversion"/>
  </si>
  <si>
    <t>王伟清</t>
    <phoneticPr fontId="1" type="noConversion"/>
  </si>
  <si>
    <t>屈小郦</t>
    <phoneticPr fontId="1" type="noConversion"/>
  </si>
  <si>
    <t>李斌</t>
    <phoneticPr fontId="1" type="noConversion"/>
  </si>
  <si>
    <t>谢苏燕</t>
    <phoneticPr fontId="1" type="noConversion"/>
  </si>
  <si>
    <t>电工电子技术2</t>
    <phoneticPr fontId="1" type="noConversion"/>
  </si>
  <si>
    <t>王开宇</t>
    <phoneticPr fontId="1" type="noConversion"/>
  </si>
  <si>
    <t>2013计算机</t>
    <phoneticPr fontId="1" type="noConversion"/>
  </si>
  <si>
    <t>笔试/非笔试</t>
    <phoneticPr fontId="1" type="noConversion"/>
  </si>
  <si>
    <t>笔试</t>
    <phoneticPr fontId="1" type="noConversion"/>
  </si>
  <si>
    <t>笔试</t>
    <phoneticPr fontId="1" type="noConversion"/>
  </si>
  <si>
    <t>非笔试</t>
    <phoneticPr fontId="1" type="noConversion"/>
  </si>
  <si>
    <t>补考出卷</t>
    <phoneticPr fontId="1" type="noConversion"/>
  </si>
  <si>
    <t>杨清华</t>
    <phoneticPr fontId="1" type="noConversion"/>
  </si>
  <si>
    <t>胡铁军</t>
    <phoneticPr fontId="1" type="noConversion"/>
  </si>
  <si>
    <t>张云洁</t>
    <phoneticPr fontId="1" type="noConversion"/>
  </si>
  <si>
    <t>笔试</t>
    <phoneticPr fontId="1" type="noConversion"/>
  </si>
  <si>
    <t>严善卫</t>
    <phoneticPr fontId="1" type="noConversion"/>
  </si>
  <si>
    <t>罗曦</t>
    <phoneticPr fontId="1" type="noConversion"/>
  </si>
  <si>
    <t>尤伟城</t>
    <phoneticPr fontId="1" type="noConversion"/>
  </si>
  <si>
    <t>徐玉</t>
    <phoneticPr fontId="1" type="noConversion"/>
  </si>
  <si>
    <t>谢苏燕</t>
    <phoneticPr fontId="1" type="noConversion"/>
  </si>
  <si>
    <t>B301</t>
    <phoneticPr fontId="1" type="noConversion"/>
  </si>
  <si>
    <t>B302</t>
    <phoneticPr fontId="1" type="noConversion"/>
  </si>
  <si>
    <t>B501</t>
    <phoneticPr fontId="1" type="noConversion"/>
  </si>
  <si>
    <t>B502</t>
  </si>
  <si>
    <t>B503</t>
  </si>
  <si>
    <t>B001</t>
    <phoneticPr fontId="1" type="noConversion"/>
  </si>
  <si>
    <t>B002</t>
  </si>
  <si>
    <t>B003</t>
  </si>
  <si>
    <t>唐茹</t>
    <phoneticPr fontId="1" type="noConversion"/>
  </si>
  <si>
    <t>尤伟成</t>
    <phoneticPr fontId="1" type="noConversion"/>
  </si>
  <si>
    <t>黄海燕</t>
    <phoneticPr fontId="1" type="noConversion"/>
  </si>
  <si>
    <t>耿晓伟</t>
    <phoneticPr fontId="1" type="noConversion"/>
  </si>
  <si>
    <t>王庆颖</t>
  </si>
  <si>
    <t>张云洁</t>
  </si>
  <si>
    <t>翁仲明</t>
    <phoneticPr fontId="1" type="noConversion"/>
  </si>
  <si>
    <t>赵君佁</t>
    <phoneticPr fontId="1" type="noConversion"/>
  </si>
  <si>
    <t>吕颖</t>
    <phoneticPr fontId="1" type="noConversion"/>
  </si>
  <si>
    <t>徐玉琴</t>
    <phoneticPr fontId="1" type="noConversion"/>
  </si>
  <si>
    <t>高江凤</t>
    <phoneticPr fontId="1" type="noConversion"/>
  </si>
  <si>
    <t>赵君仡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</si>
</sst>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color indexed="8"/>
      <name val="Times New Roman"/>
      <family val="1"/>
    </font>
    <font>
      <sz val="12"/>
      <color indexed="8"/>
      <name val="宋体"/>
      <charset val="134"/>
    </font>
    <font>
      <sz val="11"/>
      <name val="Arial"/>
      <family val="2"/>
    </font>
    <font>
      <sz val="9"/>
      <color indexed="8"/>
      <name val="宋体"/>
      <charset val="134"/>
    </font>
    <font>
      <sz val="12"/>
      <name val="宋体"/>
      <charset val="134"/>
    </font>
    <font>
      <sz val="9"/>
      <color indexed="8"/>
      <name val="Times New Roman"/>
      <family val="1"/>
    </font>
    <font>
      <sz val="11"/>
      <name val="宋体"/>
      <charset val="134"/>
    </font>
    <font>
      <sz val="12"/>
      <name val="Arial"/>
      <family val="2"/>
    </font>
    <font>
      <b/>
      <sz val="2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1"/>
      <color indexed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6" fillId="0" borderId="0"/>
  </cellStyleXfs>
  <cellXfs count="38">
    <xf numFmtId="0" fontId="0" fillId="0" borderId="0" xfId="0">
      <alignment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/>
    <xf numFmtId="0" fontId="0" fillId="0" borderId="1" xfId="0" applyBorder="1">
      <alignment vertic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quotePrefix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/>
    <xf numFmtId="0" fontId="0" fillId="0" borderId="1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vertical="center"/>
    </xf>
    <xf numFmtId="0" fontId="16" fillId="0" borderId="1" xfId="0" applyFont="1" applyFill="1" applyBorder="1">
      <alignment vertical="center"/>
    </xf>
    <xf numFmtId="0" fontId="3" fillId="0" borderId="1" xfId="2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13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3">
    <cellStyle name="常规" xfId="0" builtinId="0"/>
    <cellStyle name="常规 7" xfId="1"/>
    <cellStyle name="常规_2012级专业课程方案与课时分配表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62"/>
  <sheetViews>
    <sheetView topLeftCell="A52" zoomScale="115" zoomScaleNormal="115" workbookViewId="0">
      <selection activeCell="D61" sqref="D61"/>
    </sheetView>
  </sheetViews>
  <sheetFormatPr defaultRowHeight="13.5"/>
  <cols>
    <col min="1" max="1" width="3.875" customWidth="1"/>
    <col min="2" max="2" width="5" customWidth="1"/>
    <col min="3" max="3" width="22.125" customWidth="1"/>
    <col min="4" max="4" width="19.375" style="20" customWidth="1"/>
    <col min="5" max="5" width="11.75" style="20" customWidth="1"/>
    <col min="6" max="6" width="4.75" style="20" customWidth="1"/>
    <col min="7" max="7" width="4.625" customWidth="1"/>
    <col min="8" max="8" width="8.25" customWidth="1"/>
    <col min="9" max="9" width="6.125" customWidth="1"/>
  </cols>
  <sheetData>
    <row r="1" spans="1:249" s="20" customFormat="1" ht="41.25" customHeight="1">
      <c r="A1" s="36" t="s">
        <v>134</v>
      </c>
      <c r="B1" s="37"/>
      <c r="C1" s="37"/>
      <c r="D1" s="37"/>
      <c r="E1" s="37"/>
      <c r="F1" s="37"/>
      <c r="G1" s="37"/>
      <c r="H1" s="37"/>
      <c r="I1" s="37"/>
    </row>
    <row r="2" spans="1:249" s="4" customFormat="1" ht="23.1" customHeight="1">
      <c r="A2" s="1" t="s">
        <v>0</v>
      </c>
      <c r="B2" s="1" t="s">
        <v>1</v>
      </c>
      <c r="C2" s="2" t="s">
        <v>2</v>
      </c>
      <c r="D2" s="2" t="s">
        <v>3</v>
      </c>
      <c r="E2" s="2" t="s">
        <v>267</v>
      </c>
      <c r="F2" s="1" t="s">
        <v>4</v>
      </c>
      <c r="G2" s="1" t="s">
        <v>131</v>
      </c>
      <c r="H2" s="1" t="s">
        <v>132</v>
      </c>
      <c r="I2" s="1" t="s">
        <v>133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</row>
    <row r="3" spans="1:249" ht="23.1" customHeight="1">
      <c r="A3" s="5">
        <v>1</v>
      </c>
      <c r="B3" s="5" t="s">
        <v>144</v>
      </c>
      <c r="C3" s="6" t="s">
        <v>5</v>
      </c>
      <c r="D3" s="7" t="s">
        <v>6</v>
      </c>
      <c r="E3" s="7" t="s">
        <v>269</v>
      </c>
      <c r="F3" s="7">
        <f>6+1</f>
        <v>7</v>
      </c>
      <c r="G3" s="5" t="s">
        <v>137</v>
      </c>
      <c r="H3" s="5" t="s">
        <v>189</v>
      </c>
      <c r="I3" s="5"/>
    </row>
    <row r="4" spans="1:249" ht="23.1" customHeight="1">
      <c r="A4" s="5">
        <v>2</v>
      </c>
      <c r="B4" s="5" t="s">
        <v>157</v>
      </c>
      <c r="C4" s="5" t="s">
        <v>30</v>
      </c>
      <c r="D4" s="7">
        <v>2014</v>
      </c>
      <c r="E4" s="7" t="s">
        <v>269</v>
      </c>
      <c r="F4" s="7">
        <v>1</v>
      </c>
      <c r="G4" s="5" t="s">
        <v>137</v>
      </c>
      <c r="H4" s="5" t="s">
        <v>204</v>
      </c>
      <c r="I4" s="5"/>
    </row>
    <row r="5" spans="1:249" ht="23.1" customHeight="1">
      <c r="A5" s="5">
        <v>3</v>
      </c>
      <c r="B5" s="5" t="s">
        <v>167</v>
      </c>
      <c r="C5" s="8" t="s">
        <v>59</v>
      </c>
      <c r="D5" s="7" t="s">
        <v>56</v>
      </c>
      <c r="E5" s="7" t="s">
        <v>269</v>
      </c>
      <c r="F5" s="17">
        <f>4+1</f>
        <v>5</v>
      </c>
      <c r="G5" s="5" t="s">
        <v>137</v>
      </c>
      <c r="H5" s="5" t="s">
        <v>223</v>
      </c>
      <c r="I5" s="5"/>
    </row>
    <row r="6" spans="1:249" ht="23.1" customHeight="1">
      <c r="A6" s="5">
        <v>4</v>
      </c>
      <c r="B6" s="5" t="s">
        <v>160</v>
      </c>
      <c r="C6" s="11" t="s">
        <v>43</v>
      </c>
      <c r="D6" s="7">
        <v>2015</v>
      </c>
      <c r="E6" s="7" t="s">
        <v>269</v>
      </c>
      <c r="F6" s="7">
        <v>4</v>
      </c>
      <c r="G6" s="5" t="s">
        <v>137</v>
      </c>
      <c r="H6" s="5" t="s">
        <v>213</v>
      </c>
      <c r="I6" s="5"/>
    </row>
    <row r="7" spans="1:249" ht="23.1" customHeight="1">
      <c r="A7" s="5">
        <v>5</v>
      </c>
      <c r="B7" s="5" t="s">
        <v>163</v>
      </c>
      <c r="C7" s="11" t="s">
        <v>47</v>
      </c>
      <c r="D7" s="7" t="s">
        <v>10</v>
      </c>
      <c r="E7" s="7" t="s">
        <v>269</v>
      </c>
      <c r="F7" s="7">
        <v>1</v>
      </c>
      <c r="G7" s="5" t="s">
        <v>137</v>
      </c>
      <c r="H7" s="5" t="s">
        <v>216</v>
      </c>
      <c r="I7" s="5"/>
    </row>
    <row r="8" spans="1:249" ht="23.1" customHeight="1">
      <c r="A8" s="5">
        <v>6</v>
      </c>
      <c r="B8" s="5" t="s">
        <v>145</v>
      </c>
      <c r="C8" s="11" t="s">
        <v>12</v>
      </c>
      <c r="D8" s="7" t="s">
        <v>13</v>
      </c>
      <c r="E8" s="7" t="s">
        <v>269</v>
      </c>
      <c r="F8" s="7">
        <f>8+34</f>
        <v>42</v>
      </c>
      <c r="G8" s="5" t="s">
        <v>137</v>
      </c>
      <c r="H8" s="5" t="s">
        <v>194</v>
      </c>
      <c r="I8" s="5"/>
    </row>
    <row r="9" spans="1:249" ht="23.1" customHeight="1">
      <c r="A9" s="5">
        <v>7</v>
      </c>
      <c r="B9" s="5" t="s">
        <v>164</v>
      </c>
      <c r="C9" s="11" t="s">
        <v>51</v>
      </c>
      <c r="D9" s="7" t="s">
        <v>25</v>
      </c>
      <c r="E9" s="7" t="s">
        <v>269</v>
      </c>
      <c r="F9" s="7">
        <f>2+1</f>
        <v>3</v>
      </c>
      <c r="G9" s="5" t="s">
        <v>137</v>
      </c>
      <c r="H9" s="5" t="s">
        <v>218</v>
      </c>
      <c r="I9" s="5"/>
    </row>
    <row r="10" spans="1:249" ht="23.1" customHeight="1">
      <c r="A10" s="5">
        <v>8</v>
      </c>
      <c r="B10" s="5" t="s">
        <v>156</v>
      </c>
      <c r="C10" s="11" t="s">
        <v>29</v>
      </c>
      <c r="D10" s="7" t="s">
        <v>13</v>
      </c>
      <c r="E10" s="7" t="s">
        <v>269</v>
      </c>
      <c r="F10" s="7">
        <f>7+3</f>
        <v>10</v>
      </c>
      <c r="G10" s="5" t="s">
        <v>137</v>
      </c>
      <c r="H10" s="5" t="s">
        <v>203</v>
      </c>
      <c r="I10" s="5"/>
    </row>
    <row r="11" spans="1:249" ht="23.1" customHeight="1">
      <c r="A11" s="5">
        <v>9</v>
      </c>
      <c r="B11" s="5" t="s">
        <v>162</v>
      </c>
      <c r="C11" s="14" t="s">
        <v>45</v>
      </c>
      <c r="D11" s="7" t="s">
        <v>10</v>
      </c>
      <c r="E11" s="7" t="s">
        <v>269</v>
      </c>
      <c r="F11" s="15">
        <v>1</v>
      </c>
      <c r="G11" s="5" t="s">
        <v>137</v>
      </c>
      <c r="H11" s="5" t="s">
        <v>215</v>
      </c>
      <c r="I11" s="5"/>
    </row>
    <row r="12" spans="1:249" ht="23.1" customHeight="1">
      <c r="A12" s="5">
        <v>10</v>
      </c>
      <c r="B12" s="5" t="s">
        <v>166</v>
      </c>
      <c r="C12" s="11" t="s">
        <v>55</v>
      </c>
      <c r="D12" s="7" t="s">
        <v>56</v>
      </c>
      <c r="E12" s="7" t="s">
        <v>269</v>
      </c>
      <c r="F12" s="16">
        <f>24+1</f>
        <v>25</v>
      </c>
      <c r="G12" s="5" t="s">
        <v>137</v>
      </c>
      <c r="H12" s="5" t="s">
        <v>220</v>
      </c>
      <c r="I12" s="5"/>
    </row>
    <row r="13" spans="1:249" ht="23.1" customHeight="1">
      <c r="A13" s="5">
        <v>11</v>
      </c>
      <c r="B13" s="5" t="s">
        <v>147</v>
      </c>
      <c r="C13" s="11" t="s">
        <v>17</v>
      </c>
      <c r="D13" s="7" t="s">
        <v>18</v>
      </c>
      <c r="E13" s="7" t="s">
        <v>269</v>
      </c>
      <c r="F13" s="7">
        <f>8+3+3</f>
        <v>14</v>
      </c>
      <c r="G13" s="5" t="s">
        <v>137</v>
      </c>
      <c r="H13" s="5" t="s">
        <v>196</v>
      </c>
      <c r="I13" s="5"/>
    </row>
    <row r="14" spans="1:249" ht="23.1" customHeight="1">
      <c r="A14" s="5">
        <v>12</v>
      </c>
      <c r="B14" s="5" t="s">
        <v>149</v>
      </c>
      <c r="C14" s="5" t="s">
        <v>20</v>
      </c>
      <c r="D14" s="7">
        <v>2014</v>
      </c>
      <c r="E14" s="7" t="s">
        <v>269</v>
      </c>
      <c r="F14" s="7">
        <v>6</v>
      </c>
      <c r="G14" s="5" t="s">
        <v>137</v>
      </c>
      <c r="H14" s="18" t="s">
        <v>197</v>
      </c>
      <c r="I14" s="5"/>
    </row>
    <row r="15" spans="1:249" ht="23.1" customHeight="1">
      <c r="A15" s="5">
        <v>13</v>
      </c>
      <c r="B15" s="5" t="s">
        <v>148</v>
      </c>
      <c r="C15" s="11" t="s">
        <v>19</v>
      </c>
      <c r="D15" s="7" t="s">
        <v>13</v>
      </c>
      <c r="E15" s="7" t="s">
        <v>269</v>
      </c>
      <c r="F15" s="13">
        <f>4+39</f>
        <v>43</v>
      </c>
      <c r="G15" s="5" t="s">
        <v>137</v>
      </c>
      <c r="H15" s="5" t="s">
        <v>196</v>
      </c>
      <c r="I15" s="5"/>
    </row>
    <row r="16" spans="1:249" ht="23.1" customHeight="1">
      <c r="A16" s="5">
        <v>14</v>
      </c>
      <c r="B16" s="5" t="s">
        <v>152</v>
      </c>
      <c r="C16" s="11" t="s">
        <v>154</v>
      </c>
      <c r="D16" s="7">
        <v>2015</v>
      </c>
      <c r="E16" s="7" t="s">
        <v>269</v>
      </c>
      <c r="F16" s="7">
        <v>4</v>
      </c>
      <c r="G16" s="5" t="s">
        <v>138</v>
      </c>
      <c r="H16" s="5" t="s">
        <v>202</v>
      </c>
      <c r="I16" s="5"/>
    </row>
    <row r="17" spans="1:9" ht="23.1" customHeight="1">
      <c r="A17" s="5">
        <v>15</v>
      </c>
      <c r="B17" s="5" t="s">
        <v>153</v>
      </c>
      <c r="C17" s="11" t="s">
        <v>155</v>
      </c>
      <c r="D17" s="7">
        <v>2015</v>
      </c>
      <c r="E17" s="7" t="s">
        <v>269</v>
      </c>
      <c r="F17" s="7">
        <v>4</v>
      </c>
      <c r="G17" s="5" t="s">
        <v>138</v>
      </c>
      <c r="H17" s="5" t="s">
        <v>202</v>
      </c>
      <c r="I17" s="5"/>
    </row>
    <row r="18" spans="1:9" ht="23.1" customHeight="1">
      <c r="A18" s="5">
        <v>16</v>
      </c>
      <c r="B18" s="5" t="s">
        <v>165</v>
      </c>
      <c r="C18" s="5" t="s">
        <v>53</v>
      </c>
      <c r="D18" s="7">
        <v>2014</v>
      </c>
      <c r="E18" s="7" t="s">
        <v>269</v>
      </c>
      <c r="F18" s="7">
        <v>1</v>
      </c>
      <c r="G18" s="5" t="s">
        <v>138</v>
      </c>
      <c r="H18" s="5" t="s">
        <v>219</v>
      </c>
      <c r="I18" s="5"/>
    </row>
    <row r="19" spans="1:9" ht="23.1" customHeight="1">
      <c r="A19" s="5">
        <v>17</v>
      </c>
      <c r="B19" s="5" t="s">
        <v>158</v>
      </c>
      <c r="C19" s="11" t="s">
        <v>36</v>
      </c>
      <c r="D19" s="7">
        <v>2015</v>
      </c>
      <c r="E19" s="7" t="s">
        <v>269</v>
      </c>
      <c r="F19" s="7">
        <v>3</v>
      </c>
      <c r="G19" s="5" t="s">
        <v>138</v>
      </c>
      <c r="H19" s="5" t="s">
        <v>207</v>
      </c>
      <c r="I19" s="5"/>
    </row>
    <row r="20" spans="1:9" ht="23.1" customHeight="1">
      <c r="A20" s="5">
        <v>18</v>
      </c>
      <c r="B20" s="5" t="s">
        <v>146</v>
      </c>
      <c r="C20" s="11" t="s">
        <v>16</v>
      </c>
      <c r="D20" s="7" t="s">
        <v>13</v>
      </c>
      <c r="E20" s="7" t="s">
        <v>269</v>
      </c>
      <c r="F20" s="7">
        <f>9+27</f>
        <v>36</v>
      </c>
      <c r="G20" s="5" t="s">
        <v>138</v>
      </c>
      <c r="H20" s="5" t="s">
        <v>195</v>
      </c>
      <c r="I20" s="5"/>
    </row>
    <row r="21" spans="1:9" ht="23.1" customHeight="1">
      <c r="A21" s="5">
        <v>19</v>
      </c>
      <c r="B21" s="5" t="s">
        <v>150</v>
      </c>
      <c r="C21" s="11" t="s">
        <v>22</v>
      </c>
      <c r="D21" s="7" t="s">
        <v>13</v>
      </c>
      <c r="E21" s="7" t="s">
        <v>269</v>
      </c>
      <c r="F21" s="13">
        <f>9+12</f>
        <v>21</v>
      </c>
      <c r="G21" s="5" t="s">
        <v>138</v>
      </c>
      <c r="H21" s="5" t="s">
        <v>199</v>
      </c>
      <c r="I21" s="5"/>
    </row>
    <row r="22" spans="1:9" ht="23.1" customHeight="1">
      <c r="A22" s="5">
        <v>20</v>
      </c>
      <c r="B22" s="5" t="s">
        <v>161</v>
      </c>
      <c r="C22" s="11" t="s">
        <v>44</v>
      </c>
      <c r="D22" s="7" t="s">
        <v>25</v>
      </c>
      <c r="E22" s="7" t="s">
        <v>269</v>
      </c>
      <c r="F22" s="7">
        <f>1+1</f>
        <v>2</v>
      </c>
      <c r="G22" s="5" t="s">
        <v>138</v>
      </c>
      <c r="H22" s="5" t="s">
        <v>214</v>
      </c>
      <c r="I22" s="5"/>
    </row>
    <row r="23" spans="1:9" ht="23.1" customHeight="1">
      <c r="A23" s="5">
        <v>21</v>
      </c>
      <c r="B23" s="5" t="s">
        <v>151</v>
      </c>
      <c r="C23" s="11" t="s">
        <v>24</v>
      </c>
      <c r="D23" s="7" t="s">
        <v>25</v>
      </c>
      <c r="E23" s="7" t="s">
        <v>269</v>
      </c>
      <c r="F23" s="7">
        <f>2+1</f>
        <v>3</v>
      </c>
      <c r="G23" s="5" t="s">
        <v>138</v>
      </c>
      <c r="H23" s="5" t="s">
        <v>200</v>
      </c>
      <c r="I23" s="5"/>
    </row>
    <row r="24" spans="1:9" ht="23.1" customHeight="1">
      <c r="A24" s="5">
        <v>22</v>
      </c>
      <c r="B24" s="5" t="s">
        <v>168</v>
      </c>
      <c r="C24" s="5" t="s">
        <v>67</v>
      </c>
      <c r="D24" s="7">
        <v>2014</v>
      </c>
      <c r="E24" s="7" t="s">
        <v>269</v>
      </c>
      <c r="F24" s="7">
        <v>3</v>
      </c>
      <c r="G24" s="5" t="s">
        <v>138</v>
      </c>
      <c r="H24" s="5" t="s">
        <v>226</v>
      </c>
      <c r="I24" s="5"/>
    </row>
    <row r="25" spans="1:9" ht="23.1" customHeight="1">
      <c r="A25" s="5">
        <v>23</v>
      </c>
      <c r="B25" s="5" t="s">
        <v>159</v>
      </c>
      <c r="C25" s="11" t="s">
        <v>42</v>
      </c>
      <c r="D25" s="7" t="s">
        <v>13</v>
      </c>
      <c r="E25" s="7" t="s">
        <v>269</v>
      </c>
      <c r="F25" s="7">
        <f>2+2</f>
        <v>4</v>
      </c>
      <c r="G25" s="5" t="s">
        <v>138</v>
      </c>
      <c r="H25" s="5" t="s">
        <v>212</v>
      </c>
      <c r="I25" s="5"/>
    </row>
    <row r="26" spans="1:9" ht="23.1" customHeight="1">
      <c r="A26" s="5">
        <v>24</v>
      </c>
      <c r="B26" s="27" t="s">
        <v>281</v>
      </c>
      <c r="C26" s="33" t="s">
        <v>33</v>
      </c>
      <c r="D26" s="29" t="s">
        <v>10</v>
      </c>
      <c r="E26" s="29" t="s">
        <v>275</v>
      </c>
      <c r="F26" s="29">
        <v>2</v>
      </c>
      <c r="G26" s="27" t="s">
        <v>137</v>
      </c>
      <c r="H26" s="27" t="s">
        <v>276</v>
      </c>
      <c r="I26" s="27"/>
    </row>
    <row r="27" spans="1:9" ht="23.1" customHeight="1">
      <c r="A27" s="5">
        <v>25</v>
      </c>
      <c r="B27" s="27" t="s">
        <v>282</v>
      </c>
      <c r="C27" s="34" t="s">
        <v>60</v>
      </c>
      <c r="D27" s="29" t="s">
        <v>10</v>
      </c>
      <c r="E27" s="29" t="s">
        <v>275</v>
      </c>
      <c r="F27" s="29">
        <v>1</v>
      </c>
      <c r="G27" s="27" t="s">
        <v>137</v>
      </c>
      <c r="H27" s="27" t="s">
        <v>276</v>
      </c>
      <c r="I27" s="27"/>
    </row>
    <row r="28" spans="1:9" ht="23.1" customHeight="1">
      <c r="A28" s="5">
        <v>26</v>
      </c>
      <c r="B28" s="5"/>
      <c r="C28" s="8" t="s">
        <v>7</v>
      </c>
      <c r="D28" s="7">
        <v>2015</v>
      </c>
      <c r="E28" s="7" t="s">
        <v>270</v>
      </c>
      <c r="F28" s="7">
        <v>1</v>
      </c>
      <c r="G28" s="5" t="s">
        <v>138</v>
      </c>
      <c r="H28" s="5" t="s">
        <v>190</v>
      </c>
      <c r="I28" s="5"/>
    </row>
    <row r="29" spans="1:9" ht="23.1" customHeight="1">
      <c r="A29" s="5">
        <v>27</v>
      </c>
      <c r="B29" s="5"/>
      <c r="C29" s="8" t="s">
        <v>23</v>
      </c>
      <c r="D29" s="7">
        <v>2015</v>
      </c>
      <c r="E29" s="7" t="s">
        <v>270</v>
      </c>
      <c r="F29" s="7">
        <v>2</v>
      </c>
      <c r="G29" s="5" t="s">
        <v>138</v>
      </c>
      <c r="H29" s="5" t="s">
        <v>190</v>
      </c>
      <c r="I29" s="5"/>
    </row>
    <row r="30" spans="1:9" ht="23.1" customHeight="1">
      <c r="A30" s="5">
        <v>28</v>
      </c>
      <c r="B30" s="5"/>
      <c r="C30" s="19" t="s">
        <v>66</v>
      </c>
      <c r="D30" s="7">
        <v>2015</v>
      </c>
      <c r="E30" s="7" t="s">
        <v>270</v>
      </c>
      <c r="F30" s="7">
        <v>9</v>
      </c>
      <c r="G30" s="5" t="s">
        <v>138</v>
      </c>
      <c r="H30" s="5" t="s">
        <v>225</v>
      </c>
      <c r="I30" s="5"/>
    </row>
    <row r="31" spans="1:9" ht="23.1" customHeight="1">
      <c r="A31" s="5">
        <v>29</v>
      </c>
      <c r="B31" s="27"/>
      <c r="C31" s="28" t="s">
        <v>49</v>
      </c>
      <c r="D31" s="29" t="s">
        <v>10</v>
      </c>
      <c r="E31" s="29" t="s">
        <v>270</v>
      </c>
      <c r="F31" s="13">
        <v>1</v>
      </c>
      <c r="G31" s="27" t="s">
        <v>138</v>
      </c>
      <c r="H31" s="27" t="s">
        <v>273</v>
      </c>
      <c r="I31" s="27"/>
    </row>
    <row r="32" spans="1:9" ht="23.1" customHeight="1">
      <c r="A32" s="5">
        <v>30</v>
      </c>
      <c r="B32" s="5"/>
      <c r="C32" s="11" t="s">
        <v>31</v>
      </c>
      <c r="D32" s="7">
        <v>2015</v>
      </c>
      <c r="E32" s="7" t="s">
        <v>270</v>
      </c>
      <c r="F32" s="7">
        <v>1</v>
      </c>
      <c r="G32" s="5" t="s">
        <v>138</v>
      </c>
      <c r="H32" s="5" t="s">
        <v>205</v>
      </c>
      <c r="I32" s="5"/>
    </row>
    <row r="33" spans="1:9" ht="23.1" customHeight="1">
      <c r="A33" s="5">
        <v>31</v>
      </c>
      <c r="B33" s="5"/>
      <c r="C33" s="11" t="s">
        <v>34</v>
      </c>
      <c r="D33" s="7">
        <v>2015</v>
      </c>
      <c r="E33" s="7" t="s">
        <v>270</v>
      </c>
      <c r="F33" s="13">
        <v>1</v>
      </c>
      <c r="G33" s="5" t="s">
        <v>138</v>
      </c>
      <c r="H33" s="5" t="s">
        <v>206</v>
      </c>
      <c r="I33" s="5"/>
    </row>
    <row r="34" spans="1:9" ht="23.1" customHeight="1">
      <c r="A34" s="5">
        <v>32</v>
      </c>
      <c r="B34" s="5"/>
      <c r="C34" s="11" t="s">
        <v>52</v>
      </c>
      <c r="D34" s="7">
        <v>2015</v>
      </c>
      <c r="E34" s="7" t="s">
        <v>270</v>
      </c>
      <c r="F34" s="7">
        <v>12</v>
      </c>
      <c r="G34" s="5" t="s">
        <v>138</v>
      </c>
      <c r="H34" s="5" t="s">
        <v>206</v>
      </c>
      <c r="I34" s="5"/>
    </row>
    <row r="35" spans="1:9" ht="23.1" customHeight="1">
      <c r="A35" s="27">
        <v>33</v>
      </c>
      <c r="B35" s="5"/>
      <c r="C35" s="11" t="s">
        <v>57</v>
      </c>
      <c r="D35" s="7" t="s">
        <v>18</v>
      </c>
      <c r="E35" s="7" t="s">
        <v>270</v>
      </c>
      <c r="F35" s="7">
        <f>31+1+3</f>
        <v>35</v>
      </c>
      <c r="G35" s="5" t="s">
        <v>138</v>
      </c>
      <c r="H35" s="5" t="s">
        <v>221</v>
      </c>
      <c r="I35" s="5"/>
    </row>
    <row r="36" spans="1:9" s="30" customFormat="1" ht="23.1" customHeight="1">
      <c r="A36" s="27">
        <v>34</v>
      </c>
      <c r="B36" s="5"/>
      <c r="C36" s="8" t="s">
        <v>50</v>
      </c>
      <c r="D36" s="7">
        <v>2015</v>
      </c>
      <c r="E36" s="7" t="s">
        <v>270</v>
      </c>
      <c r="F36" s="7">
        <v>5</v>
      </c>
      <c r="G36" s="5" t="s">
        <v>138</v>
      </c>
      <c r="H36" s="5" t="s">
        <v>217</v>
      </c>
      <c r="I36" s="5"/>
    </row>
    <row r="37" spans="1:9" ht="23.1" customHeight="1">
      <c r="A37" s="27">
        <v>35</v>
      </c>
      <c r="B37" s="5"/>
      <c r="C37" s="8" t="s">
        <v>26</v>
      </c>
      <c r="D37" s="7">
        <v>2015</v>
      </c>
      <c r="E37" s="7" t="s">
        <v>270</v>
      </c>
      <c r="F37" s="7">
        <v>1</v>
      </c>
      <c r="G37" s="5" t="s">
        <v>138</v>
      </c>
      <c r="H37" s="5" t="s">
        <v>201</v>
      </c>
      <c r="I37" s="5"/>
    </row>
    <row r="38" spans="1:9" ht="23.1" customHeight="1">
      <c r="A38" s="27">
        <v>36</v>
      </c>
      <c r="B38" s="5"/>
      <c r="C38" s="6" t="s">
        <v>9</v>
      </c>
      <c r="D38" s="7" t="s">
        <v>10</v>
      </c>
      <c r="E38" s="7" t="s">
        <v>270</v>
      </c>
      <c r="F38" s="7">
        <v>1</v>
      </c>
      <c r="G38" s="5" t="s">
        <v>138</v>
      </c>
      <c r="H38" s="5" t="s">
        <v>192</v>
      </c>
      <c r="I38" s="5"/>
    </row>
    <row r="39" spans="1:9" s="30" customFormat="1" ht="23.1" customHeight="1">
      <c r="A39" s="27">
        <v>37</v>
      </c>
      <c r="B39" s="5"/>
      <c r="C39" s="11" t="s">
        <v>48</v>
      </c>
      <c r="D39" s="7" t="s">
        <v>10</v>
      </c>
      <c r="E39" s="7" t="s">
        <v>270</v>
      </c>
      <c r="F39" s="13">
        <v>1</v>
      </c>
      <c r="G39" s="5" t="s">
        <v>138</v>
      </c>
      <c r="H39" s="5" t="s">
        <v>192</v>
      </c>
      <c r="I39" s="5"/>
    </row>
    <row r="40" spans="1:9" ht="23.1" customHeight="1">
      <c r="A40" s="27">
        <v>38</v>
      </c>
      <c r="B40" s="5"/>
      <c r="C40" s="19" t="s">
        <v>64</v>
      </c>
      <c r="D40" s="7">
        <v>2015</v>
      </c>
      <c r="E40" s="7" t="s">
        <v>270</v>
      </c>
      <c r="F40" s="7">
        <v>11</v>
      </c>
      <c r="G40" s="5" t="s">
        <v>138</v>
      </c>
      <c r="H40" s="5" t="s">
        <v>224</v>
      </c>
      <c r="I40" s="5"/>
    </row>
    <row r="41" spans="1:9" s="30" customFormat="1" ht="23.1" customHeight="1">
      <c r="A41" s="27">
        <v>39</v>
      </c>
      <c r="B41" s="5"/>
      <c r="C41" s="19" t="s">
        <v>65</v>
      </c>
      <c r="D41" s="7">
        <v>2015</v>
      </c>
      <c r="E41" s="7" t="s">
        <v>270</v>
      </c>
      <c r="F41" s="7">
        <v>4</v>
      </c>
      <c r="G41" s="5" t="s">
        <v>138</v>
      </c>
      <c r="H41" s="5" t="s">
        <v>224</v>
      </c>
      <c r="I41" s="5"/>
    </row>
    <row r="42" spans="1:9" s="30" customFormat="1" ht="23.1" customHeight="1">
      <c r="A42" s="27">
        <v>40</v>
      </c>
      <c r="B42" s="5"/>
      <c r="C42" s="11" t="s">
        <v>210</v>
      </c>
      <c r="D42" s="7">
        <v>2015</v>
      </c>
      <c r="E42" s="7" t="s">
        <v>270</v>
      </c>
      <c r="F42" s="7">
        <v>1</v>
      </c>
      <c r="G42" s="5" t="s">
        <v>138</v>
      </c>
      <c r="H42" s="5" t="s">
        <v>209</v>
      </c>
      <c r="I42" s="5"/>
    </row>
    <row r="43" spans="1:9" ht="23.1" customHeight="1">
      <c r="A43" s="27">
        <v>41</v>
      </c>
      <c r="B43" s="5"/>
      <c r="C43" s="11" t="s">
        <v>11</v>
      </c>
      <c r="D43" s="7">
        <v>2015</v>
      </c>
      <c r="E43" s="7" t="s">
        <v>270</v>
      </c>
      <c r="F43" s="12">
        <v>1</v>
      </c>
      <c r="G43" s="5" t="s">
        <v>138</v>
      </c>
      <c r="H43" s="5" t="s">
        <v>193</v>
      </c>
      <c r="I43" s="5"/>
    </row>
    <row r="44" spans="1:9" s="30" customFormat="1" ht="23.1" customHeight="1">
      <c r="A44" s="27">
        <v>42</v>
      </c>
      <c r="B44" s="5"/>
      <c r="C44" s="5" t="s">
        <v>27</v>
      </c>
      <c r="D44" s="7">
        <v>2014</v>
      </c>
      <c r="E44" s="7" t="s">
        <v>270</v>
      </c>
      <c r="F44" s="7">
        <v>1</v>
      </c>
      <c r="G44" s="5" t="s">
        <v>138</v>
      </c>
      <c r="H44" s="5" t="s">
        <v>193</v>
      </c>
      <c r="I44" s="5"/>
    </row>
    <row r="45" spans="1:9" ht="23.1" customHeight="1">
      <c r="A45" s="27">
        <v>43</v>
      </c>
      <c r="B45" s="5"/>
      <c r="C45" s="11" t="s">
        <v>28</v>
      </c>
      <c r="D45" s="7">
        <v>2015</v>
      </c>
      <c r="E45" s="7" t="s">
        <v>270</v>
      </c>
      <c r="F45" s="12">
        <v>7</v>
      </c>
      <c r="G45" s="5" t="s">
        <v>138</v>
      </c>
      <c r="H45" s="5" t="s">
        <v>193</v>
      </c>
      <c r="I45" s="5"/>
    </row>
    <row r="46" spans="1:9" ht="23.1" customHeight="1">
      <c r="A46" s="27">
        <v>44</v>
      </c>
      <c r="B46" s="5"/>
      <c r="C46" s="11" t="s">
        <v>58</v>
      </c>
      <c r="D46" s="7" t="s">
        <v>25</v>
      </c>
      <c r="E46" s="7" t="s">
        <v>270</v>
      </c>
      <c r="F46" s="13">
        <f>5+1</f>
        <v>6</v>
      </c>
      <c r="G46" s="5" t="s">
        <v>138</v>
      </c>
      <c r="H46" s="5" t="s">
        <v>222</v>
      </c>
      <c r="I46" s="5"/>
    </row>
    <row r="47" spans="1:9" s="30" customFormat="1" ht="23.1" customHeight="1">
      <c r="A47" s="27">
        <v>45</v>
      </c>
      <c r="B47" s="5"/>
      <c r="C47" s="9" t="s">
        <v>8</v>
      </c>
      <c r="D47" s="7">
        <v>2015</v>
      </c>
      <c r="E47" s="7" t="s">
        <v>270</v>
      </c>
      <c r="F47" s="10">
        <v>6</v>
      </c>
      <c r="G47" s="5" t="s">
        <v>138</v>
      </c>
      <c r="H47" s="5" t="s">
        <v>191</v>
      </c>
      <c r="I47" s="5"/>
    </row>
    <row r="48" spans="1:9" ht="23.1" customHeight="1">
      <c r="A48" s="27">
        <v>46</v>
      </c>
      <c r="B48" s="27"/>
      <c r="C48" s="28" t="s">
        <v>35</v>
      </c>
      <c r="D48" s="29" t="s">
        <v>18</v>
      </c>
      <c r="E48" s="29" t="s">
        <v>270</v>
      </c>
      <c r="F48" s="29">
        <f>1+1+2</f>
        <v>4</v>
      </c>
      <c r="G48" s="27" t="s">
        <v>138</v>
      </c>
      <c r="H48" s="27" t="s">
        <v>272</v>
      </c>
      <c r="I48" s="32"/>
    </row>
    <row r="49" spans="1:9" ht="23.1" customHeight="1">
      <c r="A49" s="27">
        <v>47</v>
      </c>
      <c r="B49" s="5"/>
      <c r="C49" s="11" t="s">
        <v>37</v>
      </c>
      <c r="D49" s="7">
        <v>2015</v>
      </c>
      <c r="E49" s="7" t="s">
        <v>270</v>
      </c>
      <c r="F49" s="13">
        <v>10</v>
      </c>
      <c r="G49" s="5" t="s">
        <v>138</v>
      </c>
      <c r="H49" s="5" t="s">
        <v>208</v>
      </c>
      <c r="I49" s="5"/>
    </row>
    <row r="50" spans="1:9" ht="23.1" customHeight="1">
      <c r="A50" s="27">
        <v>48</v>
      </c>
      <c r="B50" s="5"/>
      <c r="C50" s="11" t="s">
        <v>38</v>
      </c>
      <c r="D50" s="7">
        <v>2015</v>
      </c>
      <c r="E50" s="7" t="s">
        <v>270</v>
      </c>
      <c r="F50" s="7">
        <v>9</v>
      </c>
      <c r="G50" s="5" t="s">
        <v>138</v>
      </c>
      <c r="H50" s="35" t="s">
        <v>208</v>
      </c>
      <c r="I50" s="5"/>
    </row>
    <row r="51" spans="1:9" ht="23.1" customHeight="1">
      <c r="A51" s="27">
        <v>49</v>
      </c>
      <c r="B51" s="27"/>
      <c r="C51" s="28" t="s">
        <v>39</v>
      </c>
      <c r="D51" s="29">
        <v>2015</v>
      </c>
      <c r="E51" s="7" t="s">
        <v>270</v>
      </c>
      <c r="F51" s="13">
        <v>2</v>
      </c>
      <c r="G51" s="27" t="s">
        <v>138</v>
      </c>
      <c r="H51" s="35" t="s">
        <v>289</v>
      </c>
      <c r="I51" s="27"/>
    </row>
    <row r="52" spans="1:9" ht="23.1" customHeight="1">
      <c r="A52" s="27">
        <v>50</v>
      </c>
      <c r="B52" s="27"/>
      <c r="C52" s="27" t="s">
        <v>40</v>
      </c>
      <c r="D52" s="29">
        <v>2014</v>
      </c>
      <c r="E52" s="7" t="s">
        <v>270</v>
      </c>
      <c r="F52" s="29">
        <v>1</v>
      </c>
      <c r="G52" s="27" t="s">
        <v>138</v>
      </c>
      <c r="H52" s="35" t="s">
        <v>290</v>
      </c>
      <c r="I52" s="27"/>
    </row>
    <row r="53" spans="1:9" s="30" customFormat="1" ht="23.1" customHeight="1">
      <c r="A53" s="27">
        <v>51</v>
      </c>
      <c r="B53" s="27"/>
      <c r="C53" s="28" t="s">
        <v>46</v>
      </c>
      <c r="D53" s="29">
        <v>2015</v>
      </c>
      <c r="E53" s="7" t="s">
        <v>270</v>
      </c>
      <c r="F53" s="29">
        <v>1</v>
      </c>
      <c r="G53" s="27" t="s">
        <v>138</v>
      </c>
      <c r="H53" s="35" t="s">
        <v>291</v>
      </c>
      <c r="I53" s="27"/>
    </row>
    <row r="54" spans="1:9" ht="23.1" customHeight="1">
      <c r="A54" s="27">
        <v>52</v>
      </c>
      <c r="B54" s="27"/>
      <c r="C54" s="27" t="s">
        <v>54</v>
      </c>
      <c r="D54" s="29">
        <v>2014</v>
      </c>
      <c r="E54" s="7" t="s">
        <v>270</v>
      </c>
      <c r="F54" s="29">
        <v>1</v>
      </c>
      <c r="G54" s="27" t="s">
        <v>138</v>
      </c>
      <c r="H54" s="35" t="s">
        <v>292</v>
      </c>
      <c r="I54" s="27"/>
    </row>
    <row r="55" spans="1:9" ht="23.1" customHeight="1">
      <c r="A55" s="27">
        <v>53</v>
      </c>
      <c r="B55" s="5"/>
      <c r="C55" s="11" t="s">
        <v>21</v>
      </c>
      <c r="D55" s="7">
        <v>2015</v>
      </c>
      <c r="E55" s="7" t="s">
        <v>270</v>
      </c>
      <c r="F55" s="7">
        <v>9</v>
      </c>
      <c r="G55" s="5" t="s">
        <v>137</v>
      </c>
      <c r="H55" s="35" t="s">
        <v>198</v>
      </c>
      <c r="I55" s="5"/>
    </row>
    <row r="56" spans="1:9" s="30" customFormat="1" ht="23.25" customHeight="1">
      <c r="A56" s="27">
        <v>54</v>
      </c>
      <c r="B56" s="5"/>
      <c r="C56" s="11" t="s">
        <v>68</v>
      </c>
      <c r="D56" s="7">
        <v>2015</v>
      </c>
      <c r="E56" s="7" t="s">
        <v>270</v>
      </c>
      <c r="F56" s="13">
        <v>5</v>
      </c>
      <c r="G56" s="5" t="s">
        <v>137</v>
      </c>
      <c r="H56" s="5" t="s">
        <v>227</v>
      </c>
      <c r="I56" s="5"/>
    </row>
    <row r="57" spans="1:9" ht="23.1" customHeight="1">
      <c r="A57" s="27">
        <v>55</v>
      </c>
      <c r="B57" s="5"/>
      <c r="C57" s="11" t="s">
        <v>41</v>
      </c>
      <c r="D57" s="7" t="s">
        <v>10</v>
      </c>
      <c r="E57" s="7" t="s">
        <v>270</v>
      </c>
      <c r="F57" s="7">
        <v>1</v>
      </c>
      <c r="G57" s="5" t="s">
        <v>137</v>
      </c>
      <c r="H57" s="5" t="s">
        <v>211</v>
      </c>
      <c r="I57" s="5"/>
    </row>
    <row r="58" spans="1:9" s="30" customFormat="1" ht="23.1" customHeight="1">
      <c r="A58" s="27">
        <v>56</v>
      </c>
      <c r="B58" s="5"/>
      <c r="C58" s="11" t="s">
        <v>32</v>
      </c>
      <c r="D58" s="7" t="s">
        <v>25</v>
      </c>
      <c r="E58" s="7" t="s">
        <v>270</v>
      </c>
      <c r="F58" s="7">
        <f>2+1</f>
        <v>3</v>
      </c>
      <c r="G58" s="5" t="s">
        <v>137</v>
      </c>
      <c r="H58" s="5" t="s">
        <v>196</v>
      </c>
      <c r="I58" s="5"/>
    </row>
    <row r="59" spans="1:9" s="30" customFormat="1" ht="29.25" customHeight="1">
      <c r="A59" s="27">
        <v>57</v>
      </c>
      <c r="B59" s="27"/>
      <c r="C59" s="27" t="s">
        <v>14</v>
      </c>
      <c r="D59" s="29" t="s">
        <v>15</v>
      </c>
      <c r="E59" s="29" t="s">
        <v>270</v>
      </c>
      <c r="F59" s="29">
        <v>1</v>
      </c>
      <c r="G59" s="27" t="s">
        <v>137</v>
      </c>
      <c r="H59" s="27" t="s">
        <v>274</v>
      </c>
      <c r="I59" s="32"/>
    </row>
    <row r="60" spans="1:9" s="30" customFormat="1" ht="23.1" customHeight="1">
      <c r="A60" s="27">
        <v>58</v>
      </c>
      <c r="B60" s="27"/>
      <c r="C60" s="23" t="s">
        <v>63</v>
      </c>
      <c r="D60" s="29">
        <v>2015</v>
      </c>
      <c r="E60" s="7" t="s">
        <v>270</v>
      </c>
      <c r="F60" s="24">
        <v>1</v>
      </c>
      <c r="G60" s="27" t="s">
        <v>137</v>
      </c>
      <c r="H60" s="35" t="s">
        <v>296</v>
      </c>
      <c r="I60" s="27"/>
    </row>
    <row r="61" spans="1:9" s="30" customFormat="1" ht="34.5" customHeight="1">
      <c r="A61" s="27">
        <v>59</v>
      </c>
      <c r="B61" s="27"/>
      <c r="C61" s="34" t="s">
        <v>61</v>
      </c>
      <c r="D61" s="29" t="s">
        <v>10</v>
      </c>
      <c r="E61" s="7" t="s">
        <v>270</v>
      </c>
      <c r="F61" s="13">
        <v>1</v>
      </c>
      <c r="G61" s="27" t="s">
        <v>137</v>
      </c>
      <c r="H61" s="35" t="s">
        <v>293</v>
      </c>
      <c r="I61" s="27"/>
    </row>
    <row r="62" spans="1:9" ht="23.1" customHeight="1">
      <c r="A62" s="27">
        <v>60</v>
      </c>
      <c r="B62" s="27"/>
      <c r="C62" s="28" t="s">
        <v>62</v>
      </c>
      <c r="D62" s="29" t="s">
        <v>10</v>
      </c>
      <c r="E62" s="7" t="s">
        <v>270</v>
      </c>
      <c r="F62" s="29">
        <v>1</v>
      </c>
      <c r="G62" s="27" t="s">
        <v>137</v>
      </c>
      <c r="H62" s="35" t="s">
        <v>300</v>
      </c>
      <c r="I62" s="27"/>
    </row>
  </sheetData>
  <sortState ref="B3:I62">
    <sortCondition ref="E3:E62"/>
    <sortCondition ref="B3:B62"/>
    <sortCondition ref="G3:G62"/>
    <sortCondition ref="H3:H62"/>
  </sortState>
  <mergeCells count="1">
    <mergeCell ref="A1:I1"/>
  </mergeCells>
  <phoneticPr fontId="1" type="noConversion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52"/>
  <sheetViews>
    <sheetView tabSelected="1" topLeftCell="A13" zoomScaleNormal="100" workbookViewId="0">
      <selection activeCell="F21" sqref="F21"/>
    </sheetView>
  </sheetViews>
  <sheetFormatPr defaultRowHeight="13.5"/>
  <cols>
    <col min="1" max="1" width="4.5" customWidth="1"/>
    <col min="2" max="2" width="4.875" customWidth="1"/>
    <col min="3" max="3" width="26.75" customWidth="1"/>
    <col min="4" max="4" width="13.875" style="20" customWidth="1"/>
    <col min="5" max="5" width="11.75" style="20" customWidth="1"/>
    <col min="6" max="6" width="5.125" style="20" customWidth="1"/>
    <col min="7" max="7" width="5.125" customWidth="1"/>
    <col min="8" max="8" width="8.375" customWidth="1"/>
    <col min="9" max="9" width="8.75" customWidth="1"/>
  </cols>
  <sheetData>
    <row r="1" spans="1:249" s="20" customFormat="1" ht="41.25" customHeight="1">
      <c r="A1" s="36" t="s">
        <v>135</v>
      </c>
      <c r="B1" s="37"/>
      <c r="C1" s="37"/>
      <c r="D1" s="37"/>
      <c r="E1" s="37"/>
      <c r="F1" s="37"/>
      <c r="G1" s="37"/>
      <c r="H1" s="37"/>
      <c r="I1" s="37"/>
    </row>
    <row r="2" spans="1:249" s="4" customFormat="1" ht="23.1" customHeight="1">
      <c r="A2" s="1" t="s">
        <v>0</v>
      </c>
      <c r="B2" s="1" t="s">
        <v>1</v>
      </c>
      <c r="C2" s="2" t="s">
        <v>2</v>
      </c>
      <c r="D2" s="2" t="s">
        <v>3</v>
      </c>
      <c r="E2" s="2" t="s">
        <v>267</v>
      </c>
      <c r="F2" s="1" t="s">
        <v>4</v>
      </c>
      <c r="G2" s="1" t="s">
        <v>131</v>
      </c>
      <c r="H2" s="1" t="s">
        <v>132</v>
      </c>
      <c r="I2" s="1" t="s">
        <v>133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</row>
    <row r="3" spans="1:249" ht="23.1" customHeight="1">
      <c r="A3" s="5">
        <v>1</v>
      </c>
      <c r="B3" s="5" t="s">
        <v>182</v>
      </c>
      <c r="C3" s="5" t="s">
        <v>97</v>
      </c>
      <c r="D3" s="7">
        <v>2013</v>
      </c>
      <c r="E3" s="7" t="s">
        <v>269</v>
      </c>
      <c r="F3" s="7">
        <v>1</v>
      </c>
      <c r="G3" s="5" t="s">
        <v>140</v>
      </c>
      <c r="H3" s="5" t="s">
        <v>247</v>
      </c>
      <c r="I3" s="5"/>
    </row>
    <row r="4" spans="1:249" ht="23.1" customHeight="1">
      <c r="A4" s="5">
        <v>2</v>
      </c>
      <c r="B4" s="5" t="s">
        <v>186</v>
      </c>
      <c r="C4" s="11" t="s">
        <v>110</v>
      </c>
      <c r="D4" s="7">
        <v>2014</v>
      </c>
      <c r="E4" s="7" t="s">
        <v>269</v>
      </c>
      <c r="F4" s="7">
        <v>11</v>
      </c>
      <c r="G4" s="5" t="s">
        <v>140</v>
      </c>
      <c r="H4" s="5" t="s">
        <v>256</v>
      </c>
      <c r="I4" s="5"/>
    </row>
    <row r="5" spans="1:249" ht="23.1" customHeight="1">
      <c r="A5" s="5">
        <v>3</v>
      </c>
      <c r="B5" s="5" t="s">
        <v>179</v>
      </c>
      <c r="C5" s="5" t="s">
        <v>91</v>
      </c>
      <c r="D5" s="7">
        <v>2015</v>
      </c>
      <c r="E5" s="7" t="s">
        <v>269</v>
      </c>
      <c r="F5" s="7">
        <v>9</v>
      </c>
      <c r="G5" s="5" t="s">
        <v>140</v>
      </c>
      <c r="H5" s="5" t="s">
        <v>242</v>
      </c>
      <c r="I5" s="5"/>
    </row>
    <row r="6" spans="1:249" ht="23.1" customHeight="1">
      <c r="A6" s="5">
        <v>4</v>
      </c>
      <c r="B6" s="5" t="s">
        <v>174</v>
      </c>
      <c r="C6" s="5" t="s">
        <v>75</v>
      </c>
      <c r="D6" s="7">
        <v>2013</v>
      </c>
      <c r="E6" s="7" t="s">
        <v>269</v>
      </c>
      <c r="F6" s="7">
        <v>3</v>
      </c>
      <c r="G6" s="5" t="s">
        <v>140</v>
      </c>
      <c r="H6" s="5" t="s">
        <v>236</v>
      </c>
      <c r="I6" s="5"/>
    </row>
    <row r="7" spans="1:249" ht="23.1" customHeight="1">
      <c r="A7" s="5">
        <v>5</v>
      </c>
      <c r="B7" s="5" t="s">
        <v>176</v>
      </c>
      <c r="C7" s="5" t="s">
        <v>77</v>
      </c>
      <c r="D7" s="7">
        <v>2013</v>
      </c>
      <c r="E7" s="7" t="s">
        <v>269</v>
      </c>
      <c r="F7" s="7">
        <v>4</v>
      </c>
      <c r="G7" s="5" t="s">
        <v>140</v>
      </c>
      <c r="H7" s="5" t="s">
        <v>237</v>
      </c>
      <c r="I7" s="5"/>
    </row>
    <row r="8" spans="1:249" ht="23.1" customHeight="1">
      <c r="A8" s="5">
        <v>6</v>
      </c>
      <c r="B8" s="5" t="s">
        <v>184</v>
      </c>
      <c r="C8" s="11" t="s">
        <v>101</v>
      </c>
      <c r="D8" s="7">
        <v>2014</v>
      </c>
      <c r="E8" s="7" t="s">
        <v>269</v>
      </c>
      <c r="F8" s="7">
        <v>1</v>
      </c>
      <c r="G8" s="5" t="s">
        <v>140</v>
      </c>
      <c r="H8" s="5" t="s">
        <v>250</v>
      </c>
      <c r="I8" s="5"/>
    </row>
    <row r="9" spans="1:249" ht="23.1" customHeight="1">
      <c r="A9" s="5">
        <v>7</v>
      </c>
      <c r="B9" s="5" t="s">
        <v>188</v>
      </c>
      <c r="C9" s="11" t="s">
        <v>119</v>
      </c>
      <c r="D9" s="7" t="s">
        <v>56</v>
      </c>
      <c r="E9" s="7" t="s">
        <v>269</v>
      </c>
      <c r="F9" s="7">
        <f>3+1</f>
        <v>4</v>
      </c>
      <c r="G9" s="5" t="s">
        <v>140</v>
      </c>
      <c r="H9" s="5" t="s">
        <v>263</v>
      </c>
      <c r="I9" s="5"/>
    </row>
    <row r="10" spans="1:249" ht="23.1" customHeight="1">
      <c r="A10" s="5">
        <v>8</v>
      </c>
      <c r="B10" s="5" t="s">
        <v>183</v>
      </c>
      <c r="C10" s="23" t="s">
        <v>99</v>
      </c>
      <c r="D10" s="7">
        <v>2014</v>
      </c>
      <c r="E10" s="7" t="s">
        <v>269</v>
      </c>
      <c r="F10" s="24">
        <v>2</v>
      </c>
      <c r="G10" s="5" t="s">
        <v>140</v>
      </c>
      <c r="H10" s="5" t="s">
        <v>248</v>
      </c>
      <c r="I10" s="5"/>
    </row>
    <row r="11" spans="1:249" ht="23.1" customHeight="1">
      <c r="A11" s="5">
        <v>9</v>
      </c>
      <c r="B11" s="5" t="s">
        <v>177</v>
      </c>
      <c r="C11" s="5" t="s">
        <v>79</v>
      </c>
      <c r="D11" s="7" t="s">
        <v>80</v>
      </c>
      <c r="E11" s="7" t="s">
        <v>269</v>
      </c>
      <c r="F11" s="7">
        <f>11+1</f>
        <v>12</v>
      </c>
      <c r="G11" s="5" t="s">
        <v>140</v>
      </c>
      <c r="H11" s="5" t="s">
        <v>239</v>
      </c>
      <c r="I11" s="5"/>
    </row>
    <row r="12" spans="1:249" ht="23.1" customHeight="1">
      <c r="A12" s="5">
        <v>10</v>
      </c>
      <c r="B12" s="5" t="s">
        <v>185</v>
      </c>
      <c r="C12" s="11" t="s">
        <v>103</v>
      </c>
      <c r="D12" s="7">
        <v>2012</v>
      </c>
      <c r="E12" s="7" t="s">
        <v>269</v>
      </c>
      <c r="F12" s="7">
        <v>1</v>
      </c>
      <c r="G12" s="5" t="s">
        <v>140</v>
      </c>
      <c r="H12" s="5" t="s">
        <v>252</v>
      </c>
      <c r="I12" s="5"/>
    </row>
    <row r="13" spans="1:249" ht="23.1" customHeight="1">
      <c r="A13" s="5">
        <v>11</v>
      </c>
      <c r="B13" s="5" t="s">
        <v>178</v>
      </c>
      <c r="C13" s="11" t="s">
        <v>81</v>
      </c>
      <c r="D13" s="7" t="s">
        <v>82</v>
      </c>
      <c r="E13" s="7" t="s">
        <v>269</v>
      </c>
      <c r="F13" s="7">
        <f>2+3</f>
        <v>5</v>
      </c>
      <c r="G13" s="5" t="s">
        <v>140</v>
      </c>
      <c r="H13" s="5" t="s">
        <v>239</v>
      </c>
      <c r="I13" s="5"/>
    </row>
    <row r="14" spans="1:249" ht="23.1" customHeight="1">
      <c r="A14" s="5">
        <v>12</v>
      </c>
      <c r="B14" s="5" t="s">
        <v>187</v>
      </c>
      <c r="C14" s="5" t="s">
        <v>113</v>
      </c>
      <c r="D14" s="7">
        <v>2015</v>
      </c>
      <c r="E14" s="7" t="s">
        <v>269</v>
      </c>
      <c r="F14" s="7">
        <v>1</v>
      </c>
      <c r="G14" s="5" t="s">
        <v>139</v>
      </c>
      <c r="H14" s="5" t="s">
        <v>259</v>
      </c>
      <c r="I14" s="5"/>
    </row>
    <row r="15" spans="1:249" ht="23.1" customHeight="1">
      <c r="A15" s="5">
        <v>13</v>
      </c>
      <c r="B15" s="5" t="s">
        <v>173</v>
      </c>
      <c r="C15" s="21" t="s">
        <v>74</v>
      </c>
      <c r="D15" s="7">
        <v>2014</v>
      </c>
      <c r="E15" s="7" t="s">
        <v>269</v>
      </c>
      <c r="F15" s="22">
        <v>2</v>
      </c>
      <c r="G15" s="5" t="s">
        <v>139</v>
      </c>
      <c r="H15" s="5" t="s">
        <v>235</v>
      </c>
      <c r="I15" s="5"/>
    </row>
    <row r="16" spans="1:249" ht="23.1" customHeight="1">
      <c r="A16" s="5">
        <v>14</v>
      </c>
      <c r="B16" s="5" t="s">
        <v>175</v>
      </c>
      <c r="C16" s="5" t="s">
        <v>76</v>
      </c>
      <c r="D16" s="7">
        <v>2015</v>
      </c>
      <c r="E16" s="7" t="s">
        <v>269</v>
      </c>
      <c r="F16" s="7">
        <v>1</v>
      </c>
      <c r="G16" s="5" t="s">
        <v>139</v>
      </c>
      <c r="H16" s="5" t="s">
        <v>235</v>
      </c>
      <c r="I16" s="5"/>
    </row>
    <row r="17" spans="1:9" ht="23.1" customHeight="1">
      <c r="A17" s="5">
        <v>15</v>
      </c>
      <c r="B17" s="5" t="s">
        <v>181</v>
      </c>
      <c r="C17" s="11" t="s">
        <v>96</v>
      </c>
      <c r="D17" s="7">
        <v>2014</v>
      </c>
      <c r="E17" s="7" t="s">
        <v>269</v>
      </c>
      <c r="F17" s="7">
        <v>1</v>
      </c>
      <c r="G17" s="5" t="s">
        <v>139</v>
      </c>
      <c r="H17" s="5" t="s">
        <v>246</v>
      </c>
      <c r="I17" s="5"/>
    </row>
    <row r="18" spans="1:9" ht="23.1" customHeight="1">
      <c r="A18" s="5">
        <v>16</v>
      </c>
      <c r="B18" s="5" t="s">
        <v>172</v>
      </c>
      <c r="C18" s="11" t="s">
        <v>71</v>
      </c>
      <c r="D18" s="7" t="s">
        <v>72</v>
      </c>
      <c r="E18" s="7" t="s">
        <v>269</v>
      </c>
      <c r="F18" s="7">
        <f>4+1</f>
        <v>5</v>
      </c>
      <c r="G18" s="5" t="s">
        <v>139</v>
      </c>
      <c r="H18" s="5" t="s">
        <v>234</v>
      </c>
      <c r="I18" s="5"/>
    </row>
    <row r="19" spans="1:9" ht="23.1" customHeight="1">
      <c r="A19" s="5">
        <v>17</v>
      </c>
      <c r="B19" s="5" t="s">
        <v>180</v>
      </c>
      <c r="C19" s="5" t="s">
        <v>93</v>
      </c>
      <c r="D19" s="7" t="s">
        <v>80</v>
      </c>
      <c r="E19" s="7" t="s">
        <v>269</v>
      </c>
      <c r="F19" s="7">
        <f>4+1</f>
        <v>5</v>
      </c>
      <c r="G19" s="5" t="s">
        <v>139</v>
      </c>
      <c r="H19" s="23" t="s">
        <v>244</v>
      </c>
      <c r="I19" s="5"/>
    </row>
    <row r="20" spans="1:9" ht="23.1" customHeight="1">
      <c r="A20" s="5">
        <v>18</v>
      </c>
      <c r="B20" s="27" t="s">
        <v>283</v>
      </c>
      <c r="C20" s="27" t="s">
        <v>86</v>
      </c>
      <c r="D20" s="29" t="s">
        <v>15</v>
      </c>
      <c r="E20" s="29" t="s">
        <v>275</v>
      </c>
      <c r="F20" s="29">
        <v>6</v>
      </c>
      <c r="G20" s="27" t="s">
        <v>139</v>
      </c>
      <c r="H20" s="27" t="s">
        <v>278</v>
      </c>
      <c r="I20" s="27"/>
    </row>
    <row r="21" spans="1:9" ht="23.1" customHeight="1">
      <c r="A21" s="5">
        <v>19</v>
      </c>
      <c r="B21" s="27" t="s">
        <v>284</v>
      </c>
      <c r="C21" s="27" t="s">
        <v>118</v>
      </c>
      <c r="D21" s="29" t="s">
        <v>10</v>
      </c>
      <c r="E21" s="29" t="s">
        <v>275</v>
      </c>
      <c r="F21" s="29">
        <v>2</v>
      </c>
      <c r="G21" s="27" t="s">
        <v>140</v>
      </c>
      <c r="H21" s="27" t="s">
        <v>280</v>
      </c>
      <c r="I21" s="27"/>
    </row>
    <row r="22" spans="1:9" s="30" customFormat="1" ht="23.1" customHeight="1">
      <c r="A22" s="27">
        <v>20</v>
      </c>
      <c r="B22" s="27" t="s">
        <v>285</v>
      </c>
      <c r="C22" s="27" t="s">
        <v>89</v>
      </c>
      <c r="D22" s="29" t="s">
        <v>90</v>
      </c>
      <c r="E22" s="29" t="s">
        <v>275</v>
      </c>
      <c r="F22" s="29">
        <f>1+1</f>
        <v>2</v>
      </c>
      <c r="G22" s="27" t="s">
        <v>140</v>
      </c>
      <c r="H22" s="27" t="s">
        <v>279</v>
      </c>
      <c r="I22" s="27"/>
    </row>
    <row r="23" spans="1:9" ht="23.1" customHeight="1">
      <c r="A23" s="5">
        <v>21</v>
      </c>
      <c r="B23" s="5"/>
      <c r="C23" s="11" t="s">
        <v>112</v>
      </c>
      <c r="D23" s="7">
        <v>2012</v>
      </c>
      <c r="E23" s="7" t="s">
        <v>270</v>
      </c>
      <c r="F23" s="7">
        <v>1</v>
      </c>
      <c r="G23" s="5" t="s">
        <v>139</v>
      </c>
      <c r="H23" s="5" t="s">
        <v>258</v>
      </c>
      <c r="I23" s="5"/>
    </row>
    <row r="24" spans="1:9" s="30" customFormat="1" ht="23.1" customHeight="1">
      <c r="A24" s="27">
        <v>22</v>
      </c>
      <c r="B24" s="5"/>
      <c r="C24" s="5" t="s">
        <v>83</v>
      </c>
      <c r="D24" s="7" t="s">
        <v>80</v>
      </c>
      <c r="E24" s="7" t="s">
        <v>270</v>
      </c>
      <c r="F24" s="7">
        <f>2+1</f>
        <v>3</v>
      </c>
      <c r="G24" s="5" t="s">
        <v>139</v>
      </c>
      <c r="H24" s="5" t="s">
        <v>240</v>
      </c>
      <c r="I24" s="5"/>
    </row>
    <row r="25" spans="1:9" ht="23.1" customHeight="1">
      <c r="A25" s="5">
        <v>23</v>
      </c>
      <c r="B25" s="27"/>
      <c r="C25" s="28" t="s">
        <v>264</v>
      </c>
      <c r="D25" s="29">
        <v>2014</v>
      </c>
      <c r="E25" s="29" t="s">
        <v>270</v>
      </c>
      <c r="F25" s="29">
        <v>1</v>
      </c>
      <c r="G25" s="27" t="s">
        <v>139</v>
      </c>
      <c r="H25" s="27" t="s">
        <v>240</v>
      </c>
      <c r="I25" s="27"/>
    </row>
    <row r="26" spans="1:9" s="30" customFormat="1" ht="23.1" customHeight="1">
      <c r="A26" s="27">
        <v>24</v>
      </c>
      <c r="B26" s="5"/>
      <c r="C26" s="11" t="s">
        <v>106</v>
      </c>
      <c r="D26" s="7" t="s">
        <v>56</v>
      </c>
      <c r="E26" s="7" t="s">
        <v>270</v>
      </c>
      <c r="F26" s="7">
        <f>3+2</f>
        <v>5</v>
      </c>
      <c r="G26" s="5" t="s">
        <v>139</v>
      </c>
      <c r="H26" s="5" t="s">
        <v>253</v>
      </c>
      <c r="I26" s="5"/>
    </row>
    <row r="27" spans="1:9" ht="23.1" customHeight="1">
      <c r="A27" s="5">
        <v>25</v>
      </c>
      <c r="B27" s="5"/>
      <c r="C27" s="5" t="s">
        <v>121</v>
      </c>
      <c r="D27" s="7" t="s">
        <v>15</v>
      </c>
      <c r="E27" s="7" t="s">
        <v>270</v>
      </c>
      <c r="F27" s="7">
        <v>1</v>
      </c>
      <c r="G27" s="5" t="s">
        <v>139</v>
      </c>
      <c r="H27" s="5" t="s">
        <v>253</v>
      </c>
      <c r="I27" s="5"/>
    </row>
    <row r="28" spans="1:9" ht="23.1" customHeight="1">
      <c r="A28" s="5">
        <v>26</v>
      </c>
      <c r="B28" s="5"/>
      <c r="C28" s="5" t="s">
        <v>111</v>
      </c>
      <c r="D28" s="7">
        <v>2015</v>
      </c>
      <c r="E28" s="7" t="s">
        <v>270</v>
      </c>
      <c r="F28" s="7">
        <v>2</v>
      </c>
      <c r="G28" s="5" t="s">
        <v>139</v>
      </c>
      <c r="H28" s="5" t="s">
        <v>257</v>
      </c>
      <c r="I28" s="5"/>
    </row>
    <row r="29" spans="1:9" ht="23.1" customHeight="1">
      <c r="A29" s="5">
        <v>27</v>
      </c>
      <c r="B29" s="5"/>
      <c r="C29" s="11" t="s">
        <v>69</v>
      </c>
      <c r="D29" s="7">
        <v>2014</v>
      </c>
      <c r="E29" s="7" t="s">
        <v>270</v>
      </c>
      <c r="F29" s="7">
        <v>1</v>
      </c>
      <c r="G29" s="5" t="s">
        <v>139</v>
      </c>
      <c r="H29" s="5" t="s">
        <v>230</v>
      </c>
      <c r="I29" s="5"/>
    </row>
    <row r="30" spans="1:9" s="30" customFormat="1" ht="23.1" customHeight="1">
      <c r="A30" s="5">
        <v>28</v>
      </c>
      <c r="B30" s="5"/>
      <c r="C30" s="11" t="s">
        <v>70</v>
      </c>
      <c r="D30" s="7">
        <v>2014</v>
      </c>
      <c r="E30" s="7" t="s">
        <v>270</v>
      </c>
      <c r="F30" s="7">
        <v>1</v>
      </c>
      <c r="G30" s="5" t="s">
        <v>139</v>
      </c>
      <c r="H30" s="5" t="s">
        <v>230</v>
      </c>
      <c r="I30" s="5"/>
    </row>
    <row r="31" spans="1:9" ht="23.1" customHeight="1">
      <c r="A31" s="5">
        <v>29</v>
      </c>
      <c r="B31" s="5"/>
      <c r="C31" s="11" t="s">
        <v>100</v>
      </c>
      <c r="D31" s="7">
        <v>2014</v>
      </c>
      <c r="E31" s="7" t="s">
        <v>270</v>
      </c>
      <c r="F31" s="7">
        <v>1</v>
      </c>
      <c r="G31" s="5" t="s">
        <v>139</v>
      </c>
      <c r="H31" s="5" t="s">
        <v>249</v>
      </c>
      <c r="I31" s="5"/>
    </row>
    <row r="32" spans="1:9" ht="23.1" customHeight="1">
      <c r="A32" s="5">
        <v>30</v>
      </c>
      <c r="B32" s="27"/>
      <c r="C32" s="27" t="s">
        <v>73</v>
      </c>
      <c r="D32" s="29" t="s">
        <v>15</v>
      </c>
      <c r="E32" s="29" t="s">
        <v>270</v>
      </c>
      <c r="F32" s="29">
        <v>1</v>
      </c>
      <c r="G32" s="27" t="s">
        <v>139</v>
      </c>
      <c r="H32" s="27" t="s">
        <v>277</v>
      </c>
      <c r="I32" s="27"/>
    </row>
    <row r="33" spans="1:9" ht="23.1" customHeight="1">
      <c r="A33" s="5">
        <v>31</v>
      </c>
      <c r="B33" s="5"/>
      <c r="C33" s="11" t="s">
        <v>87</v>
      </c>
      <c r="D33" s="7" t="s">
        <v>10</v>
      </c>
      <c r="E33" s="7" t="s">
        <v>270</v>
      </c>
      <c r="F33" s="7">
        <v>2</v>
      </c>
      <c r="G33" s="5" t="s">
        <v>139</v>
      </c>
      <c r="H33" s="5" t="s">
        <v>192</v>
      </c>
      <c r="I33" s="5"/>
    </row>
    <row r="34" spans="1:9" ht="23.1" customHeight="1">
      <c r="A34" s="5">
        <v>32</v>
      </c>
      <c r="B34" s="27"/>
      <c r="C34" s="27" t="s">
        <v>114</v>
      </c>
      <c r="D34" s="29" t="s">
        <v>266</v>
      </c>
      <c r="E34" s="7" t="s">
        <v>270</v>
      </c>
      <c r="F34" s="29">
        <v>3</v>
      </c>
      <c r="G34" s="27" t="s">
        <v>139</v>
      </c>
      <c r="H34" s="27" t="s">
        <v>265</v>
      </c>
      <c r="I34" s="27"/>
    </row>
    <row r="35" spans="1:9" ht="23.1" customHeight="1">
      <c r="A35" s="5">
        <v>33</v>
      </c>
      <c r="B35" s="5"/>
      <c r="C35" s="5" t="s">
        <v>102</v>
      </c>
      <c r="D35" s="7" t="s">
        <v>10</v>
      </c>
      <c r="E35" s="7" t="s">
        <v>270</v>
      </c>
      <c r="F35" s="7">
        <v>2</v>
      </c>
      <c r="G35" s="5" t="s">
        <v>139</v>
      </c>
      <c r="H35" s="5" t="s">
        <v>251</v>
      </c>
      <c r="I35" s="5"/>
    </row>
    <row r="36" spans="1:9" ht="23.1" customHeight="1">
      <c r="A36" s="5">
        <v>34</v>
      </c>
      <c r="B36" s="5"/>
      <c r="C36" s="11" t="s">
        <v>104</v>
      </c>
      <c r="D36" s="7">
        <v>2014</v>
      </c>
      <c r="E36" s="7" t="s">
        <v>270</v>
      </c>
      <c r="F36" s="7">
        <v>1</v>
      </c>
      <c r="G36" s="5" t="s">
        <v>139</v>
      </c>
      <c r="H36" s="5" t="s">
        <v>251</v>
      </c>
      <c r="I36" s="5"/>
    </row>
    <row r="37" spans="1:9" ht="23.1" customHeight="1">
      <c r="A37" s="5">
        <v>35</v>
      </c>
      <c r="B37" s="5"/>
      <c r="C37" s="11" t="s">
        <v>84</v>
      </c>
      <c r="D37" s="7">
        <v>2012</v>
      </c>
      <c r="E37" s="7" t="s">
        <v>270</v>
      </c>
      <c r="F37" s="7">
        <v>1</v>
      </c>
      <c r="G37" s="5" t="s">
        <v>139</v>
      </c>
      <c r="H37" s="5" t="s">
        <v>241</v>
      </c>
      <c r="I37" s="5"/>
    </row>
    <row r="38" spans="1:9" ht="23.1" customHeight="1">
      <c r="A38" s="5">
        <v>36</v>
      </c>
      <c r="B38" s="5"/>
      <c r="C38" s="5" t="s">
        <v>92</v>
      </c>
      <c r="D38" s="7" t="s">
        <v>15</v>
      </c>
      <c r="E38" s="7" t="s">
        <v>270</v>
      </c>
      <c r="F38" s="7">
        <v>1</v>
      </c>
      <c r="G38" s="5" t="s">
        <v>139</v>
      </c>
      <c r="H38" s="5" t="s">
        <v>243</v>
      </c>
      <c r="I38" s="5"/>
    </row>
    <row r="39" spans="1:9" ht="23.1" customHeight="1">
      <c r="A39" s="5">
        <v>37</v>
      </c>
      <c r="B39" s="5"/>
      <c r="C39" s="11" t="s">
        <v>108</v>
      </c>
      <c r="D39" s="7" t="s">
        <v>95</v>
      </c>
      <c r="E39" s="7" t="s">
        <v>270</v>
      </c>
      <c r="F39" s="7">
        <f>1+2+2</f>
        <v>5</v>
      </c>
      <c r="G39" s="5" t="s">
        <v>139</v>
      </c>
      <c r="H39" s="5" t="s">
        <v>255</v>
      </c>
      <c r="I39" s="5"/>
    </row>
    <row r="40" spans="1:9" ht="23.1" customHeight="1">
      <c r="A40" s="5">
        <v>38</v>
      </c>
      <c r="B40" s="5"/>
      <c r="C40" s="11" t="s">
        <v>109</v>
      </c>
      <c r="D40" s="7">
        <v>2012</v>
      </c>
      <c r="E40" s="7" t="s">
        <v>270</v>
      </c>
      <c r="F40" s="7">
        <v>5</v>
      </c>
      <c r="G40" s="5" t="s">
        <v>139</v>
      </c>
      <c r="H40" s="5" t="s">
        <v>255</v>
      </c>
      <c r="I40" s="5"/>
    </row>
    <row r="41" spans="1:9" s="30" customFormat="1" ht="23.1" customHeight="1">
      <c r="A41" s="5">
        <v>39</v>
      </c>
      <c r="B41" s="5"/>
      <c r="C41" s="11" t="s">
        <v>57</v>
      </c>
      <c r="D41" s="7" t="s">
        <v>95</v>
      </c>
      <c r="E41" s="7" t="s">
        <v>270</v>
      </c>
      <c r="F41" s="7">
        <f>2+12+2</f>
        <v>16</v>
      </c>
      <c r="G41" s="5" t="s">
        <v>139</v>
      </c>
      <c r="H41" s="5" t="s">
        <v>254</v>
      </c>
      <c r="I41" s="5"/>
    </row>
    <row r="42" spans="1:9" ht="23.1" customHeight="1">
      <c r="A42" s="5">
        <v>40</v>
      </c>
      <c r="B42" s="5"/>
      <c r="C42" s="11" t="s">
        <v>58</v>
      </c>
      <c r="D42" s="7" t="s">
        <v>107</v>
      </c>
      <c r="E42" s="7" t="s">
        <v>270</v>
      </c>
      <c r="F42" s="7">
        <f>4+7+2</f>
        <v>13</v>
      </c>
      <c r="G42" s="5" t="s">
        <v>139</v>
      </c>
      <c r="H42" s="5" t="s">
        <v>254</v>
      </c>
      <c r="I42" s="5"/>
    </row>
    <row r="43" spans="1:9" ht="23.1" customHeight="1">
      <c r="A43" s="5">
        <v>41</v>
      </c>
      <c r="B43" s="5"/>
      <c r="C43" s="11" t="s">
        <v>94</v>
      </c>
      <c r="D43" s="7" t="s">
        <v>95</v>
      </c>
      <c r="E43" s="7" t="s">
        <v>270</v>
      </c>
      <c r="F43" s="7">
        <f>1+1+1</f>
        <v>3</v>
      </c>
      <c r="G43" s="5" t="s">
        <v>139</v>
      </c>
      <c r="H43" s="5" t="s">
        <v>245</v>
      </c>
      <c r="I43" s="5"/>
    </row>
    <row r="44" spans="1:9" s="30" customFormat="1" ht="23.1" customHeight="1">
      <c r="A44" s="5">
        <v>42</v>
      </c>
      <c r="B44" s="5"/>
      <c r="C44" s="11" t="s">
        <v>117</v>
      </c>
      <c r="D44" s="7">
        <v>2014</v>
      </c>
      <c r="E44" s="7" t="s">
        <v>270</v>
      </c>
      <c r="F44" s="7">
        <v>1</v>
      </c>
      <c r="G44" s="5" t="s">
        <v>140</v>
      </c>
      <c r="H44" s="5" t="s">
        <v>262</v>
      </c>
      <c r="I44" s="5"/>
    </row>
    <row r="45" spans="1:9" ht="23.1" customHeight="1">
      <c r="A45" s="5">
        <v>43</v>
      </c>
      <c r="B45" s="5"/>
      <c r="C45" s="23" t="s">
        <v>120</v>
      </c>
      <c r="D45" s="7">
        <v>2012</v>
      </c>
      <c r="E45" s="7" t="s">
        <v>270</v>
      </c>
      <c r="F45" s="24">
        <v>1</v>
      </c>
      <c r="G45" s="5" t="s">
        <v>140</v>
      </c>
      <c r="H45" s="5" t="s">
        <v>262</v>
      </c>
      <c r="I45" s="5"/>
    </row>
    <row r="46" spans="1:9" s="30" customFormat="1" ht="23.1" customHeight="1">
      <c r="A46" s="27">
        <v>44</v>
      </c>
      <c r="B46" s="5"/>
      <c r="C46" s="5" t="s">
        <v>88</v>
      </c>
      <c r="D46" s="7">
        <v>2015</v>
      </c>
      <c r="E46" s="7" t="s">
        <v>270</v>
      </c>
      <c r="F46" s="7">
        <v>1</v>
      </c>
      <c r="G46" s="5" t="s">
        <v>140</v>
      </c>
      <c r="H46" s="5" t="s">
        <v>194</v>
      </c>
      <c r="I46" s="5"/>
    </row>
    <row r="47" spans="1:9" s="30" customFormat="1" ht="23.1" customHeight="1">
      <c r="A47" s="5">
        <v>45</v>
      </c>
      <c r="B47" s="5"/>
      <c r="C47" s="11" t="s">
        <v>116</v>
      </c>
      <c r="D47" s="7" t="s">
        <v>56</v>
      </c>
      <c r="E47" s="7" t="s">
        <v>270</v>
      </c>
      <c r="F47" s="7">
        <f>4+2</f>
        <v>6</v>
      </c>
      <c r="G47" s="5" t="s">
        <v>140</v>
      </c>
      <c r="H47" s="5" t="s">
        <v>261</v>
      </c>
      <c r="I47" s="5"/>
    </row>
    <row r="48" spans="1:9" ht="23.1" customHeight="1">
      <c r="A48" s="5">
        <v>46</v>
      </c>
      <c r="B48" s="5"/>
      <c r="C48" s="11" t="s">
        <v>115</v>
      </c>
      <c r="D48" s="7">
        <v>2012</v>
      </c>
      <c r="E48" s="7" t="s">
        <v>270</v>
      </c>
      <c r="F48" s="7">
        <v>1</v>
      </c>
      <c r="G48" s="5" t="s">
        <v>140</v>
      </c>
      <c r="H48" s="5" t="s">
        <v>260</v>
      </c>
      <c r="I48" s="5"/>
    </row>
    <row r="49" spans="1:9" ht="23.1" customHeight="1">
      <c r="A49" s="5">
        <v>47</v>
      </c>
      <c r="B49" s="5"/>
      <c r="C49" s="5" t="s">
        <v>78</v>
      </c>
      <c r="D49" s="7" t="s">
        <v>15</v>
      </c>
      <c r="E49" s="7" t="s">
        <v>270</v>
      </c>
      <c r="F49" s="7">
        <v>1</v>
      </c>
      <c r="G49" s="5" t="s">
        <v>140</v>
      </c>
      <c r="H49" s="5" t="s">
        <v>238</v>
      </c>
      <c r="I49" s="5"/>
    </row>
    <row r="50" spans="1:9" ht="23.1" customHeight="1">
      <c r="A50" s="5">
        <v>48</v>
      </c>
      <c r="B50" s="27"/>
      <c r="C50" s="31" t="s">
        <v>85</v>
      </c>
      <c r="D50" s="29" t="s">
        <v>143</v>
      </c>
      <c r="E50" s="7" t="s">
        <v>270</v>
      </c>
      <c r="F50" s="29">
        <v>1</v>
      </c>
      <c r="G50" s="27" t="s">
        <v>140</v>
      </c>
      <c r="H50" s="35" t="s">
        <v>294</v>
      </c>
      <c r="I50" s="27"/>
    </row>
    <row r="51" spans="1:9" s="30" customFormat="1" ht="23.1" customHeight="1">
      <c r="A51" s="27">
        <v>49</v>
      </c>
      <c r="B51" s="27"/>
      <c r="C51" s="31" t="s">
        <v>105</v>
      </c>
      <c r="D51" s="29" t="s">
        <v>142</v>
      </c>
      <c r="E51" s="7" t="s">
        <v>270</v>
      </c>
      <c r="F51" s="29">
        <v>1</v>
      </c>
      <c r="G51" s="27" t="s">
        <v>140</v>
      </c>
      <c r="H51" s="35" t="s">
        <v>294</v>
      </c>
      <c r="I51" s="27"/>
    </row>
    <row r="52" spans="1:9" ht="23.1" customHeight="1">
      <c r="A52" s="5">
        <v>50</v>
      </c>
      <c r="B52" s="27"/>
      <c r="C52" s="27" t="s">
        <v>98</v>
      </c>
      <c r="D52" s="29" t="s">
        <v>141</v>
      </c>
      <c r="E52" s="7" t="s">
        <v>270</v>
      </c>
      <c r="F52" s="29">
        <v>2</v>
      </c>
      <c r="G52" s="27" t="s">
        <v>139</v>
      </c>
      <c r="H52" s="35" t="s">
        <v>297</v>
      </c>
      <c r="I52" s="27"/>
    </row>
  </sheetData>
  <sortState ref="B3:I52">
    <sortCondition ref="E3:E52"/>
    <sortCondition ref="B3:B52"/>
    <sortCondition ref="G3:G52"/>
    <sortCondition ref="H3:H52"/>
  </sortState>
  <mergeCells count="1">
    <mergeCell ref="A1:I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14"/>
  <sheetViews>
    <sheetView workbookViewId="0">
      <selection activeCell="H10" sqref="H10"/>
    </sheetView>
  </sheetViews>
  <sheetFormatPr defaultRowHeight="13.5"/>
  <cols>
    <col min="1" max="1" width="5.625" customWidth="1"/>
    <col min="2" max="2" width="5.75" customWidth="1"/>
    <col min="3" max="3" width="17.5" customWidth="1"/>
    <col min="4" max="4" width="0" hidden="1" customWidth="1"/>
    <col min="5" max="5" width="12.375" customWidth="1"/>
    <col min="6" max="6" width="5.375" customWidth="1"/>
  </cols>
  <sheetData>
    <row r="1" spans="1:249" s="20" customFormat="1" ht="41.25" customHeight="1">
      <c r="A1" s="36" t="s">
        <v>136</v>
      </c>
      <c r="B1" s="37"/>
      <c r="C1" s="37"/>
      <c r="D1" s="37"/>
      <c r="E1" s="37"/>
      <c r="F1" s="37"/>
      <c r="G1" s="37"/>
      <c r="H1" s="37"/>
      <c r="I1" s="37"/>
    </row>
    <row r="2" spans="1:249" s="4" customFormat="1" ht="23.1" customHeight="1">
      <c r="A2" s="1" t="s">
        <v>0</v>
      </c>
      <c r="B2" s="1" t="s">
        <v>1</v>
      </c>
      <c r="C2" s="2" t="s">
        <v>2</v>
      </c>
      <c r="D2" s="2" t="s">
        <v>3</v>
      </c>
      <c r="E2" s="2" t="s">
        <v>267</v>
      </c>
      <c r="F2" s="1" t="s">
        <v>4</v>
      </c>
      <c r="G2" s="1" t="s">
        <v>131</v>
      </c>
      <c r="H2" s="1" t="s">
        <v>132</v>
      </c>
      <c r="I2" s="1" t="s">
        <v>133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</row>
    <row r="3" spans="1:249" ht="23.1" customHeight="1">
      <c r="A3" s="7">
        <v>1</v>
      </c>
      <c r="B3" s="25" t="s">
        <v>170</v>
      </c>
      <c r="C3" s="5" t="s">
        <v>124</v>
      </c>
      <c r="D3" s="5"/>
      <c r="E3" s="5" t="s">
        <v>268</v>
      </c>
      <c r="F3" s="5">
        <v>6</v>
      </c>
      <c r="G3" s="5" t="s">
        <v>138</v>
      </c>
      <c r="H3" s="5" t="s">
        <v>230</v>
      </c>
      <c r="I3" s="5"/>
    </row>
    <row r="4" spans="1:249" ht="23.1" customHeight="1">
      <c r="A4" s="7">
        <v>2</v>
      </c>
      <c r="B4" s="5" t="s">
        <v>171</v>
      </c>
      <c r="C4" s="5" t="s">
        <v>113</v>
      </c>
      <c r="D4" s="5"/>
      <c r="E4" s="5" t="s">
        <v>268</v>
      </c>
      <c r="F4" s="5">
        <v>12</v>
      </c>
      <c r="G4" s="5" t="s">
        <v>138</v>
      </c>
      <c r="H4" s="5" t="s">
        <v>195</v>
      </c>
      <c r="I4" s="5"/>
    </row>
    <row r="5" spans="1:249" ht="23.1" customHeight="1">
      <c r="A5" s="7">
        <v>3</v>
      </c>
      <c r="B5" s="25" t="s">
        <v>169</v>
      </c>
      <c r="C5" s="11" t="s">
        <v>123</v>
      </c>
      <c r="D5" s="5"/>
      <c r="E5" s="5" t="s">
        <v>268</v>
      </c>
      <c r="F5" s="5">
        <v>2</v>
      </c>
      <c r="G5" s="5" t="s">
        <v>138</v>
      </c>
      <c r="H5" s="5" t="s">
        <v>229</v>
      </c>
      <c r="I5" s="5"/>
    </row>
    <row r="6" spans="1:249" ht="23.1" customHeight="1">
      <c r="A6" s="7">
        <v>4</v>
      </c>
      <c r="B6" s="5" t="s">
        <v>286</v>
      </c>
      <c r="C6" s="5" t="s">
        <v>127</v>
      </c>
      <c r="D6" s="5"/>
      <c r="E6" s="5" t="s">
        <v>268</v>
      </c>
      <c r="F6" s="5">
        <v>36</v>
      </c>
      <c r="G6" s="5" t="s">
        <v>138</v>
      </c>
      <c r="H6" s="35" t="s">
        <v>295</v>
      </c>
      <c r="I6" s="5" t="s">
        <v>271</v>
      </c>
    </row>
    <row r="7" spans="1:249" ht="23.1" customHeight="1">
      <c r="A7" s="7">
        <v>5</v>
      </c>
      <c r="B7" s="5" t="s">
        <v>287</v>
      </c>
      <c r="C7" s="5" t="s">
        <v>129</v>
      </c>
      <c r="D7" s="5"/>
      <c r="E7" s="5" t="s">
        <v>268</v>
      </c>
      <c r="F7" s="5">
        <v>9</v>
      </c>
      <c r="G7" s="5" t="s">
        <v>137</v>
      </c>
      <c r="H7" s="35" t="s">
        <v>298</v>
      </c>
      <c r="I7" s="5" t="s">
        <v>271</v>
      </c>
    </row>
    <row r="8" spans="1:249" ht="23.1" customHeight="1">
      <c r="A8" s="7">
        <v>6</v>
      </c>
      <c r="B8" s="5" t="s">
        <v>288</v>
      </c>
      <c r="C8" s="5" t="s">
        <v>116</v>
      </c>
      <c r="D8" s="5"/>
      <c r="E8" s="5" t="s">
        <v>268</v>
      </c>
      <c r="F8" s="5">
        <v>5</v>
      </c>
      <c r="G8" s="5" t="s">
        <v>137</v>
      </c>
      <c r="H8" s="35" t="s">
        <v>299</v>
      </c>
      <c r="I8" s="5" t="s">
        <v>271</v>
      </c>
    </row>
    <row r="9" spans="1:249" ht="23.1" customHeight="1">
      <c r="A9" s="7">
        <v>7</v>
      </c>
      <c r="B9" s="5"/>
      <c r="C9" s="5" t="s">
        <v>126</v>
      </c>
      <c r="D9" s="5"/>
      <c r="E9" s="5" t="s">
        <v>270</v>
      </c>
      <c r="F9" s="5">
        <v>4</v>
      </c>
      <c r="G9" s="5" t="s">
        <v>138</v>
      </c>
      <c r="H9" s="5" t="s">
        <v>232</v>
      </c>
      <c r="I9" s="5"/>
    </row>
    <row r="10" spans="1:249" ht="23.1" customHeight="1">
      <c r="A10" s="7">
        <v>8</v>
      </c>
      <c r="B10" s="25"/>
      <c r="C10" s="11" t="s">
        <v>122</v>
      </c>
      <c r="D10" s="11"/>
      <c r="E10" s="5" t="s">
        <v>270</v>
      </c>
      <c r="F10" s="5">
        <v>8</v>
      </c>
      <c r="G10" s="5" t="s">
        <v>138</v>
      </c>
      <c r="H10" s="5" t="s">
        <v>228</v>
      </c>
      <c r="I10" s="5"/>
    </row>
    <row r="11" spans="1:249" ht="23.1" customHeight="1">
      <c r="A11" s="7">
        <v>9</v>
      </c>
      <c r="B11" s="5"/>
      <c r="C11" s="5" t="s">
        <v>125</v>
      </c>
      <c r="D11" s="5"/>
      <c r="E11" s="5" t="s">
        <v>270</v>
      </c>
      <c r="F11" s="5">
        <v>5</v>
      </c>
      <c r="G11" s="5" t="s">
        <v>138</v>
      </c>
      <c r="H11" s="5" t="s">
        <v>231</v>
      </c>
      <c r="I11" s="5"/>
    </row>
    <row r="12" spans="1:249" ht="23.1" customHeight="1">
      <c r="A12" s="7">
        <v>10</v>
      </c>
      <c r="B12" s="5"/>
      <c r="C12" s="5" t="s">
        <v>128</v>
      </c>
      <c r="D12" s="5"/>
      <c r="E12" s="5" t="s">
        <v>270</v>
      </c>
      <c r="F12" s="5">
        <v>3</v>
      </c>
      <c r="G12" s="5" t="s">
        <v>138</v>
      </c>
      <c r="H12" s="5" t="s">
        <v>231</v>
      </c>
      <c r="I12" s="5"/>
    </row>
    <row r="13" spans="1:249" ht="23.1" customHeight="1">
      <c r="A13" s="7">
        <v>11</v>
      </c>
      <c r="B13" s="5"/>
      <c r="C13" s="26" t="s">
        <v>130</v>
      </c>
      <c r="D13" s="5"/>
      <c r="E13" s="5" t="s">
        <v>270</v>
      </c>
      <c r="F13" s="5">
        <v>14</v>
      </c>
      <c r="G13" s="5" t="s">
        <v>138</v>
      </c>
      <c r="H13" s="5" t="s">
        <v>233</v>
      </c>
      <c r="I13" s="5"/>
    </row>
    <row r="14" spans="1:249" ht="23.1" customHeight="1">
      <c r="A14" s="7">
        <v>12</v>
      </c>
      <c r="B14" s="5"/>
      <c r="C14" s="5" t="s">
        <v>94</v>
      </c>
      <c r="D14" s="5"/>
      <c r="E14" s="5" t="s">
        <v>270</v>
      </c>
      <c r="F14" s="5">
        <v>3</v>
      </c>
      <c r="G14" s="5" t="s">
        <v>138</v>
      </c>
      <c r="H14" s="5" t="s">
        <v>200</v>
      </c>
      <c r="I14" s="5"/>
    </row>
  </sheetData>
  <sortState ref="B3:I14">
    <sortCondition ref="E3:E14"/>
    <sortCondition ref="B3:B14"/>
    <sortCondition ref="G3:G14"/>
    <sortCondition ref="H3:H14"/>
  </sortState>
  <mergeCells count="1">
    <mergeCell ref="A1:I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三年制自</vt:lpstr>
      <vt:lpstr>五年制自 </vt:lpstr>
      <vt:lpstr>中职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陈悦</dc:creator>
  <cp:lastModifiedBy>YLmF</cp:lastModifiedBy>
  <cp:lastPrinted>2016-09-01T02:14:20Z</cp:lastPrinted>
  <dcterms:created xsi:type="dcterms:W3CDTF">2016-08-30T02:58:00Z</dcterms:created>
  <dcterms:modified xsi:type="dcterms:W3CDTF">2016-09-06T02:40:45Z</dcterms:modified>
</cp:coreProperties>
</file>