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<sst xmlns="http://schemas.openxmlformats.org/spreadsheetml/2006/main" count="200" uniqueCount="170">
  <si>
    <t>2021级五年制高职计算机应用技术专业教学进程表</t>
  </si>
  <si>
    <t>课程类别</t>
  </si>
  <si>
    <t>序号</t>
  </si>
  <si>
    <t>课程代码</t>
  </si>
  <si>
    <t>课程名称</t>
  </si>
  <si>
    <t>课时</t>
  </si>
  <si>
    <t>学分</t>
  </si>
  <si>
    <t>课时分配</t>
  </si>
  <si>
    <t>周学时及教学周安排</t>
  </si>
  <si>
    <t>课程管理</t>
  </si>
  <si>
    <t>理论</t>
  </si>
  <si>
    <t>实践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</si>
  <si>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</si>
  <si>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</si>
  <si>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</si>
  <si>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</si>
  <si>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</si>
  <si>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</si>
  <si>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</si>
  <si>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</si>
  <si>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</si>
  <si>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</si>
  <si>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15+3</t>
  </si>
  <si>
    <t>17+1</t>
  </si>
  <si>
    <t>14+4</t>
  </si>
  <si>
    <r>
      <rPr>
        <b/>
        <sz val="9"/>
        <rFont val="宋体"/>
        <charset val="134"/>
      </rPr>
      <t>1</t>
    </r>
    <r>
      <rPr>
        <b/>
        <sz val="9"/>
        <rFont val="宋体"/>
        <charset val="134"/>
      </rPr>
      <t>4</t>
    </r>
    <r>
      <rPr>
        <b/>
        <sz val="9"/>
        <rFont val="宋体"/>
        <charset val="134"/>
      </rPr>
      <t>+</t>
    </r>
    <r>
      <rPr>
        <b/>
        <sz val="9"/>
        <rFont val="宋体"/>
        <charset val="134"/>
      </rPr>
      <t>4</t>
    </r>
  </si>
  <si>
    <t>9+9</t>
  </si>
  <si>
    <t>4+14</t>
  </si>
  <si>
    <t>公共基础课程</t>
  </si>
  <si>
    <t>思想政治课</t>
  </si>
  <si>
    <t>必修课</t>
  </si>
  <si>
    <r>
      <rPr>
        <sz val="9"/>
        <rFont val="宋体"/>
        <charset val="134"/>
      </rPr>
      <t>001A</t>
    </r>
    <r>
      <rPr>
        <sz val="9"/>
        <rFont val="宋体"/>
        <charset val="134"/>
      </rPr>
      <t>592</t>
    </r>
  </si>
  <si>
    <t>心理健康与职业生涯</t>
  </si>
  <si>
    <r>
      <rPr>
        <sz val="9"/>
        <rFont val="宋体"/>
        <charset val="134"/>
      </rPr>
      <t>001A</t>
    </r>
    <r>
      <rPr>
        <sz val="9"/>
        <rFont val="宋体"/>
        <charset val="134"/>
      </rPr>
      <t>593</t>
    </r>
  </si>
  <si>
    <t>职业道德与法治</t>
  </si>
  <si>
    <t>001A591</t>
  </si>
  <si>
    <t>中国特色社会主义</t>
  </si>
  <si>
    <t>000A485</t>
  </si>
  <si>
    <t>思想道德修养与法律基础</t>
  </si>
  <si>
    <t>省</t>
  </si>
  <si>
    <t>001A487-001A490</t>
  </si>
  <si>
    <t>形势与政策1-4</t>
  </si>
  <si>
    <r>
      <rPr>
        <sz val="9"/>
        <rFont val="宋体"/>
        <charset val="134"/>
        <scheme val="major"/>
      </rPr>
      <t>001A</t>
    </r>
    <r>
      <rPr>
        <sz val="9"/>
        <rFont val="宋体"/>
        <charset val="134"/>
        <scheme val="major"/>
      </rPr>
      <t>594</t>
    </r>
  </si>
  <si>
    <t>哲学与人生</t>
  </si>
  <si>
    <t>001A595</t>
  </si>
  <si>
    <t>中国历史</t>
  </si>
  <si>
    <t>001A596</t>
  </si>
  <si>
    <t>世界历史</t>
  </si>
  <si>
    <t>限选课</t>
  </si>
  <si>
    <t>001A006</t>
  </si>
  <si>
    <t>职业健康与安全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</si>
  <si>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01A598</t>
    </r>
  </si>
  <si>
    <t>国家安全教育</t>
  </si>
  <si>
    <t>001A007</t>
  </si>
  <si>
    <t>就业与创业指导</t>
  </si>
  <si>
    <t>文化课</t>
  </si>
  <si>
    <t>001A008-001A013</t>
  </si>
  <si>
    <t>语文1-6</t>
  </si>
  <si>
    <t>000A388-000A391</t>
  </si>
  <si>
    <t>数学1-4</t>
  </si>
  <si>
    <t>000A392-000A393</t>
  </si>
  <si>
    <t>工程数学1-2</t>
  </si>
  <si>
    <t xml:space="preserve">000A025-000A029  </t>
  </si>
  <si>
    <t>英语1-5</t>
  </si>
  <si>
    <t>001A030-001A032</t>
  </si>
  <si>
    <t>英语6-8</t>
  </si>
  <si>
    <t>001B033-001B034</t>
  </si>
  <si>
    <t>计算机应用基础1-2</t>
  </si>
  <si>
    <t>001A035</t>
  </si>
  <si>
    <t>艺术</t>
  </si>
  <si>
    <t>001A036-001A043</t>
  </si>
  <si>
    <t>体育1-8</t>
  </si>
  <si>
    <t>001B050-001B051</t>
  </si>
  <si>
    <t>物理1-2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</si>
  <si>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01A597</t>
    </r>
  </si>
  <si>
    <t>职业教育与社会发展</t>
  </si>
  <si>
    <t>小计</t>
  </si>
  <si>
    <t>专业技能课程</t>
  </si>
  <si>
    <t>专业课</t>
  </si>
  <si>
    <t>271B201</t>
  </si>
  <si>
    <t>微机组装与维护</t>
  </si>
  <si>
    <t>271B202</t>
  </si>
  <si>
    <t>操作系统</t>
  </si>
  <si>
    <t>271B203</t>
  </si>
  <si>
    <t>计算机实用工具软件</t>
  </si>
  <si>
    <t>Python程序设计1-2</t>
  </si>
  <si>
    <t>271B205</t>
  </si>
  <si>
    <t>C语言程序设计</t>
  </si>
  <si>
    <t>271B206</t>
  </si>
  <si>
    <t>计算机专业英语</t>
  </si>
  <si>
    <t>271B207</t>
  </si>
  <si>
    <t>数据库构建与管理</t>
  </si>
  <si>
    <t>271B208</t>
  </si>
  <si>
    <t>数据结构</t>
  </si>
  <si>
    <t>271B209</t>
  </si>
  <si>
    <t>计算机网络基础</t>
  </si>
  <si>
    <t>271B210</t>
  </si>
  <si>
    <r>
      <rPr>
        <sz val="10"/>
        <rFont val="Times New Roman"/>
        <charset val="134"/>
      </rPr>
      <t>PHOTOSHOP</t>
    </r>
    <r>
      <rPr>
        <sz val="10"/>
        <rFont val="宋体"/>
        <charset val="134"/>
      </rPr>
      <t>平面设计</t>
    </r>
  </si>
  <si>
    <t>271B211</t>
  </si>
  <si>
    <t>网页制作与发布</t>
  </si>
  <si>
    <t>271B212</t>
  </si>
  <si>
    <t>网络组建技术</t>
  </si>
  <si>
    <t>271B213</t>
  </si>
  <si>
    <t>网络操作系统</t>
  </si>
  <si>
    <t>271B214</t>
  </si>
  <si>
    <t>网络编程技术</t>
  </si>
  <si>
    <t>271B215</t>
  </si>
  <si>
    <r>
      <rPr>
        <sz val="10"/>
        <rFont val="Times New Roman"/>
        <charset val="134"/>
      </rPr>
      <t>WEB</t>
    </r>
    <r>
      <rPr>
        <sz val="10"/>
        <rFont val="宋体"/>
        <charset val="134"/>
      </rPr>
      <t>应用开发</t>
    </r>
  </si>
  <si>
    <t>集中实训课</t>
  </si>
  <si>
    <t>271C201</t>
  </si>
  <si>
    <t>软件项目开发实训</t>
  </si>
  <si>
    <t>2w</t>
  </si>
  <si>
    <t>271C202</t>
  </si>
  <si>
    <t>网络组建技术实训</t>
  </si>
  <si>
    <t>3w</t>
  </si>
  <si>
    <t>271C203</t>
  </si>
  <si>
    <t>平面设计实训</t>
  </si>
  <si>
    <t>271C204</t>
  </si>
  <si>
    <t>网络编程应用开发实训</t>
  </si>
  <si>
    <t>271C205-271C206</t>
  </si>
  <si>
    <t>计算机考证培训1-2</t>
  </si>
  <si>
    <r>
      <rPr>
        <sz val="10"/>
        <rFont val="宋体"/>
        <charset val="134"/>
      </rPr>
      <t>4</t>
    </r>
    <r>
      <rPr>
        <sz val="10"/>
        <rFont val="宋体"/>
        <charset val="134"/>
      </rPr>
      <t>w</t>
    </r>
  </si>
  <si>
    <t>271C210-271C211</t>
  </si>
  <si>
    <t>岗位技术实训1-2</t>
  </si>
  <si>
    <t xml:space="preserve"> </t>
  </si>
  <si>
    <t>10w</t>
  </si>
  <si>
    <t>271C208</t>
  </si>
  <si>
    <t>顶岗实习</t>
  </si>
  <si>
    <t>14W</t>
  </si>
  <si>
    <t>271C209</t>
  </si>
  <si>
    <t>毕业设计</t>
  </si>
  <si>
    <t>4w</t>
  </si>
  <si>
    <t>9w</t>
  </si>
  <si>
    <r>
      <rPr>
        <sz val="10"/>
        <rFont val="宋体"/>
        <charset val="134"/>
      </rPr>
      <t>14</t>
    </r>
    <r>
      <rPr>
        <sz val="10"/>
        <rFont val="宋体"/>
        <charset val="134"/>
      </rPr>
      <t>w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</si>
  <si>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4</t>
    </r>
    <r>
      <rPr>
        <sz val="10"/>
        <rFont val="宋体"/>
        <charset val="134"/>
      </rPr>
      <t>W</t>
    </r>
  </si>
  <si>
    <t>第二课堂活动</t>
  </si>
  <si>
    <t>001C044</t>
  </si>
  <si>
    <t>入学教育</t>
  </si>
  <si>
    <t>1W</t>
  </si>
  <si>
    <t>001C045</t>
  </si>
  <si>
    <t>军事理论与军事训练</t>
  </si>
  <si>
    <t>001C046-001C047</t>
  </si>
  <si>
    <t>公益劳动1-2</t>
  </si>
  <si>
    <t>3W</t>
  </si>
  <si>
    <t>选修课</t>
  </si>
  <si>
    <t>人文类任选课</t>
  </si>
  <si>
    <t>271A230</t>
  </si>
  <si>
    <t>社交礼仪</t>
  </si>
  <si>
    <t>271B222</t>
  </si>
  <si>
    <t>电子商务概论</t>
  </si>
  <si>
    <t>271B216</t>
  </si>
  <si>
    <t>计算机电路基础</t>
  </si>
  <si>
    <t>计算机网络设备配置</t>
  </si>
  <si>
    <t>新媒体运营</t>
  </si>
  <si>
    <t>271B228</t>
  </si>
  <si>
    <t>电子商务创业</t>
  </si>
  <si>
    <t>271B229</t>
  </si>
  <si>
    <t>网络营销</t>
  </si>
  <si>
    <t>总计</t>
  </si>
  <si>
    <t>每周理论课时数</t>
  </si>
  <si>
    <t>实训</t>
  </si>
  <si>
    <t>6w</t>
  </si>
  <si>
    <t>18w</t>
  </si>
  <si>
    <t>18W</t>
  </si>
  <si>
    <r>
      <rPr>
        <sz val="11"/>
        <rFont val="宋体"/>
        <charset val="134"/>
      </rPr>
      <t>制定人：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     </t>
    </r>
  </si>
  <si>
    <t>办学点审核意见（盖章）</t>
  </si>
  <si>
    <t>省校审核意见（盖章）</t>
  </si>
  <si>
    <t>办学点教务处审核意见</t>
  </si>
  <si>
    <t>年  月  日</t>
  </si>
  <si>
    <t>年  月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</si>
</sst>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0070C0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  <scheme val="major"/>
    </font>
    <font>
      <sz val="9"/>
      <color rgb="FF0070C0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rgb="FF333333"/>
      <name val="仿宋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4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48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9" applyNumberFormat="0" applyFill="0" applyAlignment="0" applyProtection="0">
      <alignment vertical="center"/>
    </xf>
    <xf numFmtId="0" fontId="26" fillId="0" borderId="4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51" applyNumberFormat="0" applyAlignment="0" applyProtection="0">
      <alignment vertical="center"/>
    </xf>
    <xf numFmtId="0" fontId="28" fillId="13" borderId="47" applyNumberFormat="0" applyAlignment="0" applyProtection="0">
      <alignment vertical="center"/>
    </xf>
    <xf numFmtId="0" fontId="29" fillId="14" borderId="52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53" applyNumberFormat="0" applyFill="0" applyAlignment="0" applyProtection="0">
      <alignment vertical="center"/>
    </xf>
    <xf numFmtId="0" fontId="31" fillId="0" borderId="54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textRotation="255" wrapText="1"/>
    </xf>
    <xf numFmtId="0" fontId="10" fillId="0" borderId="9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textRotation="255" wrapText="1"/>
    </xf>
    <xf numFmtId="0" fontId="5" fillId="0" borderId="8" xfId="0" applyFont="1" applyFill="1" applyBorder="1" applyAlignment="1">
      <alignment horizontal="center" vertical="center" textRotation="255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 textRotation="255" wrapText="1"/>
    </xf>
    <xf numFmtId="0" fontId="5" fillId="0" borderId="13" xfId="0" applyFont="1" applyFill="1" applyBorder="1" applyAlignment="1">
      <alignment horizontal="center" vertical="center" textRotation="255" wrapText="1"/>
    </xf>
    <xf numFmtId="0" fontId="10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textRotation="255" wrapText="1"/>
    </xf>
    <xf numFmtId="0" fontId="5" fillId="0" borderId="29" xfId="0" applyFont="1" applyFill="1" applyBorder="1" applyAlignment="1">
      <alignment horizontal="center" vertical="center" textRotation="255" wrapText="1"/>
    </xf>
    <xf numFmtId="0" fontId="5" fillId="0" borderId="9" xfId="0" applyFont="1" applyFill="1" applyBorder="1" applyAlignment="1">
      <alignment horizontal="justify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wrapText="1"/>
    </xf>
    <xf numFmtId="0" fontId="0" fillId="2" borderId="36" xfId="0" applyFont="1" applyFill="1" applyBorder="1" applyAlignment="1">
      <alignment horizontal="center" vertical="center" wrapText="1"/>
    </xf>
    <xf numFmtId="0" fontId="0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2" borderId="39" xfId="0" applyFont="1" applyFill="1" applyBorder="1" applyAlignment="1">
      <alignment horizontal="center" vertical="center"/>
    </xf>
    <xf numFmtId="0" fontId="0" fillId="0" borderId="14" xfId="0" applyFont="1" applyBorder="1">
      <alignment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9" xfId="0" applyFont="1" applyBorder="1">
      <alignment vertical="center"/>
    </xf>
    <xf numFmtId="0" fontId="13" fillId="0" borderId="30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3" fillId="0" borderId="40" xfId="0" applyFont="1" applyFill="1" applyBorder="1" applyAlignment="1">
      <alignment horizontal="left" vertical="top"/>
    </xf>
    <xf numFmtId="0" fontId="13" fillId="0" borderId="31" xfId="0" applyFont="1" applyFill="1" applyBorder="1" applyAlignment="1">
      <alignment horizontal="left" vertical="top"/>
    </xf>
    <xf numFmtId="0" fontId="13" fillId="0" borderId="7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3" fillId="0" borderId="7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24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4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2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32" xfId="0" applyFont="1" applyFill="1" applyBorder="1" applyAlignment="1">
      <alignment horizontal="left" vertical="top"/>
    </xf>
    <xf numFmtId="0" fontId="13" fillId="0" borderId="31" xfId="0" applyFont="1" applyFill="1" applyBorder="1" applyAlignment="1">
      <alignment vertical="top"/>
    </xf>
    <xf numFmtId="0" fontId="13" fillId="0" borderId="8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vertical="top"/>
    </xf>
    <xf numFmtId="0" fontId="13" fillId="0" borderId="8" xfId="0" applyFont="1" applyFill="1" applyBorder="1" applyAlignment="1">
      <alignment horizontal="right" vertical="center"/>
    </xf>
    <xf numFmtId="0" fontId="13" fillId="0" borderId="43" xfId="0" applyFont="1" applyFill="1" applyBorder="1" applyAlignment="1">
      <alignment horizontal="right" vertical="center"/>
    </xf>
    <xf numFmtId="0" fontId="13" fillId="0" borderId="44" xfId="0" applyFont="1" applyFill="1" applyBorder="1" applyAlignment="1">
      <alignment vertical="top"/>
    </xf>
    <xf numFmtId="0" fontId="13" fillId="0" borderId="45" xfId="0" applyFont="1" applyFill="1" applyBorder="1" applyAlignment="1">
      <alignment vertical="top"/>
    </xf>
    <xf numFmtId="0" fontId="13" fillId="0" borderId="45" xfId="0" applyFont="1" applyFill="1" applyBorder="1" applyAlignment="1">
      <alignment horizontal="right" vertical="center"/>
    </xf>
    <xf numFmtId="0" fontId="13" fillId="0" borderId="46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"/>
  <sheetViews>
    <sheetView tabSelected="1" topLeftCell="A28" workbookViewId="0">
      <selection activeCell="X12" sqref="X12"/>
    </sheetView>
  </sheetViews>
  <sheetFormatPr defaultColWidth="9" defaultRowHeight="14.25"/>
  <cols>
    <col min="1" max="1" width="3.125" style="4" customWidth="1"/>
    <col min="2" max="3" width="3.5" style="4" customWidth="1"/>
    <col min="4" max="4" width="4.125" style="4" customWidth="1"/>
    <col min="5" max="5" width="14.5" style="4" customWidth="1"/>
    <col min="6" max="6" width="34.25" style="4" customWidth="1"/>
    <col min="7" max="10" width="4" style="5" customWidth="1"/>
    <col min="11" max="20" width="4.375" style="5" customWidth="1"/>
    <col min="21" max="21" width="4.125" style="5" customWidth="1"/>
    <col min="22" max="16384" width="9" style="4"/>
  </cols>
  <sheetData>
    <row r="1" ht="32.1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7.25" customHeight="1" spans="1:21">
      <c r="A2" s="7" t="s">
        <v>1</v>
      </c>
      <c r="B2" s="8"/>
      <c r="C2" s="9"/>
      <c r="D2" s="10" t="s">
        <v>2</v>
      </c>
      <c r="E2" s="11" t="s">
        <v>3</v>
      </c>
      <c r="F2" s="10" t="s">
        <v>4</v>
      </c>
      <c r="G2" s="12" t="s">
        <v>5</v>
      </c>
      <c r="H2" s="11" t="s">
        <v>6</v>
      </c>
      <c r="I2" s="95" t="s">
        <v>7</v>
      </c>
      <c r="J2" s="96"/>
      <c r="K2" s="10" t="s">
        <v>8</v>
      </c>
      <c r="L2" s="10"/>
      <c r="M2" s="10"/>
      <c r="N2" s="10"/>
      <c r="O2" s="10"/>
      <c r="P2" s="10"/>
      <c r="Q2" s="10"/>
      <c r="R2" s="10"/>
      <c r="S2" s="10"/>
      <c r="T2" s="10"/>
      <c r="U2" s="113" t="s">
        <v>9</v>
      </c>
    </row>
    <row r="3" ht="17.25" customHeight="1" spans="1:21">
      <c r="A3" s="13"/>
      <c r="B3" s="14"/>
      <c r="C3" s="15"/>
      <c r="D3" s="16"/>
      <c r="E3" s="17"/>
      <c r="F3" s="16"/>
      <c r="G3" s="18"/>
      <c r="H3" s="19"/>
      <c r="I3" s="97" t="s">
        <v>10</v>
      </c>
      <c r="J3" s="98" t="s">
        <v>11</v>
      </c>
      <c r="K3" s="99" t="s">
        <v>12</v>
      </c>
      <c r="L3" s="16" t="s">
        <v>13</v>
      </c>
      <c r="M3" s="99" t="s">
        <v>14</v>
      </c>
      <c r="N3" s="16" t="s">
        <v>15</v>
      </c>
      <c r="O3" s="99" t="s">
        <v>16</v>
      </c>
      <c r="P3" s="16" t="s">
        <v>17</v>
      </c>
      <c r="Q3" s="99" t="s">
        <v>18</v>
      </c>
      <c r="R3" s="16" t="s">
        <v>19</v>
      </c>
      <c r="S3" s="99" t="s">
        <v>20</v>
      </c>
      <c r="T3" s="16" t="s">
        <v>21</v>
      </c>
      <c r="U3" s="114"/>
    </row>
    <row r="4" ht="17.25" customHeight="1" spans="1:21">
      <c r="A4" s="20"/>
      <c r="B4" s="21"/>
      <c r="C4" s="22"/>
      <c r="D4" s="16"/>
      <c r="E4" s="23"/>
      <c r="F4" s="16"/>
      <c r="G4" s="24"/>
      <c r="H4" s="25"/>
      <c r="I4" s="100"/>
      <c r="J4" s="23"/>
      <c r="K4" s="99" t="s">
        <v>22</v>
      </c>
      <c r="L4" s="16" t="s">
        <v>23</v>
      </c>
      <c r="M4" s="99">
        <v>18</v>
      </c>
      <c r="N4" s="16">
        <v>18</v>
      </c>
      <c r="O4" s="99" t="s">
        <v>24</v>
      </c>
      <c r="P4" s="16" t="s">
        <v>24</v>
      </c>
      <c r="Q4" s="99" t="s">
        <v>25</v>
      </c>
      <c r="R4" s="16" t="s">
        <v>26</v>
      </c>
      <c r="S4" s="99" t="s">
        <v>27</v>
      </c>
      <c r="T4" s="16">
        <v>14</v>
      </c>
      <c r="U4" s="115"/>
    </row>
    <row r="5" ht="20.25" customHeight="1" spans="1:21">
      <c r="A5" s="26" t="s">
        <v>28</v>
      </c>
      <c r="B5" s="27" t="s">
        <v>29</v>
      </c>
      <c r="C5" s="28" t="s">
        <v>30</v>
      </c>
      <c r="D5" s="27">
        <v>1</v>
      </c>
      <c r="E5" s="27" t="s">
        <v>31</v>
      </c>
      <c r="F5" s="29" t="s">
        <v>32</v>
      </c>
      <c r="G5" s="30">
        <v>36</v>
      </c>
      <c r="H5" s="31">
        <v>2</v>
      </c>
      <c r="I5" s="30">
        <v>36</v>
      </c>
      <c r="J5" s="31"/>
      <c r="K5" s="101"/>
      <c r="L5" s="31">
        <v>36</v>
      </c>
      <c r="M5" s="30"/>
      <c r="N5" s="31"/>
      <c r="O5" s="30"/>
      <c r="P5" s="31"/>
      <c r="Q5" s="30"/>
      <c r="R5" s="31"/>
      <c r="S5" s="73"/>
      <c r="T5" s="27"/>
      <c r="U5" s="30"/>
    </row>
    <row r="6" ht="20.25" customHeight="1" spans="1:21">
      <c r="A6" s="26"/>
      <c r="B6" s="27"/>
      <c r="C6" s="32"/>
      <c r="D6" s="27">
        <v>2</v>
      </c>
      <c r="E6" s="27" t="s">
        <v>33</v>
      </c>
      <c r="F6" s="29" t="s">
        <v>34</v>
      </c>
      <c r="G6" s="30">
        <v>36</v>
      </c>
      <c r="H6" s="27">
        <v>2</v>
      </c>
      <c r="I6" s="30">
        <v>36</v>
      </c>
      <c r="J6" s="27"/>
      <c r="K6" s="73"/>
      <c r="L6" s="27"/>
      <c r="M6" s="73"/>
      <c r="N6" s="27">
        <v>36</v>
      </c>
      <c r="O6" s="73"/>
      <c r="P6" s="27"/>
      <c r="Q6" s="73"/>
      <c r="R6" s="27"/>
      <c r="S6" s="73"/>
      <c r="T6" s="27"/>
      <c r="U6" s="106"/>
    </row>
    <row r="7" ht="20.25" customHeight="1" spans="1:21">
      <c r="A7" s="26"/>
      <c r="B7" s="27"/>
      <c r="C7" s="32"/>
      <c r="D7" s="27">
        <v>3</v>
      </c>
      <c r="E7" s="27" t="s">
        <v>35</v>
      </c>
      <c r="F7" s="29" t="s">
        <v>36</v>
      </c>
      <c r="G7" s="30">
        <v>36</v>
      </c>
      <c r="H7" s="27">
        <v>2</v>
      </c>
      <c r="I7" s="30">
        <v>36</v>
      </c>
      <c r="J7" s="27"/>
      <c r="K7" s="73">
        <v>36</v>
      </c>
      <c r="L7" s="27"/>
      <c r="M7" s="102"/>
      <c r="N7" s="27"/>
      <c r="O7" s="73"/>
      <c r="P7" s="27"/>
      <c r="Q7" s="73"/>
      <c r="R7" s="27"/>
      <c r="S7" s="73"/>
      <c r="T7" s="27"/>
      <c r="U7" s="106"/>
    </row>
    <row r="8" ht="20.25" customHeight="1" spans="1:21">
      <c r="A8" s="26"/>
      <c r="B8" s="27"/>
      <c r="C8" s="32"/>
      <c r="D8" s="27">
        <v>4</v>
      </c>
      <c r="E8" s="27" t="s">
        <v>37</v>
      </c>
      <c r="F8" s="29" t="s">
        <v>38</v>
      </c>
      <c r="G8" s="30">
        <v>48</v>
      </c>
      <c r="H8" s="27">
        <v>3</v>
      </c>
      <c r="I8" s="30">
        <v>48</v>
      </c>
      <c r="J8" s="27"/>
      <c r="K8" s="73"/>
      <c r="L8" s="27"/>
      <c r="M8" s="73"/>
      <c r="N8" s="27"/>
      <c r="O8" s="73"/>
      <c r="P8" s="27"/>
      <c r="Q8" s="73">
        <v>48</v>
      </c>
      <c r="R8" s="27"/>
      <c r="S8" s="73"/>
      <c r="T8" s="27"/>
      <c r="U8" s="30" t="s">
        <v>39</v>
      </c>
    </row>
    <row r="9" s="1" customFormat="1" ht="20.25" customHeight="1" spans="1:21">
      <c r="A9" s="33"/>
      <c r="B9" s="34"/>
      <c r="C9" s="32"/>
      <c r="D9" s="27">
        <v>5</v>
      </c>
      <c r="E9" s="27" t="s">
        <v>40</v>
      </c>
      <c r="F9" s="29" t="s">
        <v>41</v>
      </c>
      <c r="G9" s="30">
        <v>32</v>
      </c>
      <c r="H9" s="27">
        <v>1</v>
      </c>
      <c r="I9" s="30">
        <v>32</v>
      </c>
      <c r="J9" s="27"/>
      <c r="K9" s="73"/>
      <c r="L9" s="27"/>
      <c r="M9" s="73"/>
      <c r="N9" s="27"/>
      <c r="O9" s="73"/>
      <c r="P9" s="34"/>
      <c r="Q9" s="73">
        <v>8</v>
      </c>
      <c r="R9" s="73">
        <v>8</v>
      </c>
      <c r="S9" s="73">
        <v>8</v>
      </c>
      <c r="T9" s="73">
        <v>8</v>
      </c>
      <c r="U9" s="116"/>
    </row>
    <row r="10" s="1" customFormat="1" ht="20.25" customHeight="1" spans="1:21">
      <c r="A10" s="33"/>
      <c r="B10" s="34"/>
      <c r="C10" s="32"/>
      <c r="D10" s="35">
        <v>6</v>
      </c>
      <c r="E10" s="35" t="s">
        <v>42</v>
      </c>
      <c r="F10" s="36" t="s">
        <v>43</v>
      </c>
      <c r="G10" s="37">
        <v>36</v>
      </c>
      <c r="H10" s="35">
        <v>2</v>
      </c>
      <c r="I10" s="37">
        <v>36</v>
      </c>
      <c r="J10" s="27"/>
      <c r="K10" s="73"/>
      <c r="L10" s="27"/>
      <c r="M10" s="73">
        <v>36</v>
      </c>
      <c r="N10" s="27"/>
      <c r="O10" s="102"/>
      <c r="P10" s="34"/>
      <c r="Q10" s="102"/>
      <c r="R10" s="34"/>
      <c r="S10" s="102"/>
      <c r="T10" s="34"/>
      <c r="U10" s="116"/>
    </row>
    <row r="11" s="1" customFormat="1" ht="20.25" customHeight="1" spans="1:21">
      <c r="A11" s="33"/>
      <c r="B11" s="34"/>
      <c r="C11" s="32"/>
      <c r="D11" s="35">
        <v>7</v>
      </c>
      <c r="E11" s="35" t="s">
        <v>44</v>
      </c>
      <c r="F11" s="36" t="s">
        <v>45</v>
      </c>
      <c r="G11" s="37">
        <v>45</v>
      </c>
      <c r="H11" s="35">
        <v>3</v>
      </c>
      <c r="I11" s="37">
        <v>45</v>
      </c>
      <c r="J11" s="27"/>
      <c r="K11" s="73"/>
      <c r="L11" s="27"/>
      <c r="M11" s="73"/>
      <c r="N11" s="27">
        <v>45</v>
      </c>
      <c r="O11" s="73"/>
      <c r="P11" s="34"/>
      <c r="Q11" s="102"/>
      <c r="R11" s="34"/>
      <c r="S11" s="102"/>
      <c r="T11" s="34"/>
      <c r="U11" s="116"/>
    </row>
    <row r="12" s="1" customFormat="1" ht="20.25" customHeight="1" spans="1:21">
      <c r="A12" s="33"/>
      <c r="B12" s="34"/>
      <c r="C12" s="32"/>
      <c r="D12" s="35">
        <v>8</v>
      </c>
      <c r="E12" s="35" t="s">
        <v>46</v>
      </c>
      <c r="F12" s="36" t="s">
        <v>47</v>
      </c>
      <c r="G12" s="37">
        <v>27</v>
      </c>
      <c r="H12" s="35">
        <v>2</v>
      </c>
      <c r="I12" s="37">
        <v>27</v>
      </c>
      <c r="J12" s="27"/>
      <c r="K12" s="73"/>
      <c r="L12" s="27"/>
      <c r="M12" s="73"/>
      <c r="N12" s="27"/>
      <c r="O12" s="73">
        <v>27</v>
      </c>
      <c r="P12" s="27"/>
      <c r="Q12" s="102"/>
      <c r="R12" s="27"/>
      <c r="S12" s="73"/>
      <c r="T12" s="27"/>
      <c r="U12" s="116"/>
    </row>
    <row r="13" ht="20.25" customHeight="1" spans="1:23">
      <c r="A13" s="26"/>
      <c r="B13" s="27"/>
      <c r="C13" s="27" t="s">
        <v>48</v>
      </c>
      <c r="D13" s="27">
        <v>1</v>
      </c>
      <c r="E13" s="27" t="s">
        <v>49</v>
      </c>
      <c r="F13" s="29" t="s">
        <v>50</v>
      </c>
      <c r="G13" s="30">
        <v>32</v>
      </c>
      <c r="H13" s="27">
        <v>2</v>
      </c>
      <c r="I13" s="30">
        <v>32</v>
      </c>
      <c r="J13" s="27"/>
      <c r="K13" s="103"/>
      <c r="L13" s="104"/>
      <c r="M13" s="103"/>
      <c r="N13" s="104"/>
      <c r="O13" s="103"/>
      <c r="P13" s="104"/>
      <c r="Q13" s="103">
        <v>32</v>
      </c>
      <c r="R13" s="104"/>
      <c r="S13" s="73"/>
      <c r="T13" s="27"/>
      <c r="U13" s="106"/>
      <c r="W13" s="117"/>
    </row>
    <row r="14" ht="20.25" customHeight="1" spans="1:23">
      <c r="A14" s="26"/>
      <c r="B14" s="27"/>
      <c r="C14" s="27"/>
      <c r="D14" s="27">
        <v>2</v>
      </c>
      <c r="E14" s="27" t="s">
        <v>51</v>
      </c>
      <c r="F14" s="29" t="s">
        <v>52</v>
      </c>
      <c r="G14" s="30">
        <v>36</v>
      </c>
      <c r="H14" s="27">
        <v>2</v>
      </c>
      <c r="I14" s="30">
        <v>36</v>
      </c>
      <c r="J14" s="27"/>
      <c r="K14" s="103"/>
      <c r="L14" s="104"/>
      <c r="M14" s="103"/>
      <c r="N14" s="104"/>
      <c r="O14" s="103"/>
      <c r="P14" s="104"/>
      <c r="Q14" s="103"/>
      <c r="R14" s="104"/>
      <c r="S14" s="73">
        <v>36</v>
      </c>
      <c r="T14" s="27"/>
      <c r="U14" s="106"/>
      <c r="W14" s="117"/>
    </row>
    <row r="15" ht="20.25" customHeight="1" spans="1:21">
      <c r="A15" s="26"/>
      <c r="B15" s="27"/>
      <c r="C15" s="27"/>
      <c r="D15" s="27">
        <v>3</v>
      </c>
      <c r="E15" s="27" t="s">
        <v>53</v>
      </c>
      <c r="F15" s="29" t="s">
        <v>54</v>
      </c>
      <c r="G15" s="30">
        <v>32</v>
      </c>
      <c r="H15" s="27">
        <v>2</v>
      </c>
      <c r="I15" s="30">
        <v>32</v>
      </c>
      <c r="J15" s="27"/>
      <c r="K15" s="103"/>
      <c r="L15" s="104"/>
      <c r="M15" s="103"/>
      <c r="N15" s="104"/>
      <c r="O15" s="103">
        <v>32</v>
      </c>
      <c r="P15" s="104"/>
      <c r="Q15" s="103"/>
      <c r="R15" s="104"/>
      <c r="S15" s="73"/>
      <c r="T15" s="27"/>
      <c r="U15" s="106"/>
    </row>
    <row r="16" ht="20.25" customHeight="1" spans="1:21">
      <c r="A16" s="26"/>
      <c r="B16" s="27" t="s">
        <v>55</v>
      </c>
      <c r="C16" s="27" t="s">
        <v>30</v>
      </c>
      <c r="D16" s="27">
        <v>1</v>
      </c>
      <c r="E16" s="27" t="s">
        <v>56</v>
      </c>
      <c r="F16" s="38" t="s">
        <v>57</v>
      </c>
      <c r="G16" s="30">
        <v>320</v>
      </c>
      <c r="H16" s="31">
        <v>20</v>
      </c>
      <c r="I16" s="30">
        <v>320</v>
      </c>
      <c r="J16" s="31"/>
      <c r="K16" s="30">
        <v>64</v>
      </c>
      <c r="L16" s="31">
        <v>64</v>
      </c>
      <c r="M16" s="30">
        <v>64</v>
      </c>
      <c r="N16" s="31">
        <v>64</v>
      </c>
      <c r="O16" s="30">
        <v>32</v>
      </c>
      <c r="P16" s="31">
        <v>32</v>
      </c>
      <c r="Q16" s="30"/>
      <c r="R16" s="31"/>
      <c r="S16" s="73"/>
      <c r="T16" s="27"/>
      <c r="U16" s="106"/>
    </row>
    <row r="17" s="2" customFormat="1" ht="20.25" customHeight="1" spans="1:21">
      <c r="A17" s="39"/>
      <c r="B17" s="40"/>
      <c r="C17" s="40"/>
      <c r="D17" s="27">
        <v>2</v>
      </c>
      <c r="E17" s="27" t="s">
        <v>58</v>
      </c>
      <c r="F17" s="41" t="s">
        <v>59</v>
      </c>
      <c r="G17" s="30">
        <v>256</v>
      </c>
      <c r="H17" s="42">
        <v>16</v>
      </c>
      <c r="I17" s="30">
        <v>256</v>
      </c>
      <c r="J17" s="42"/>
      <c r="K17" s="30">
        <v>64</v>
      </c>
      <c r="L17" s="42">
        <v>64</v>
      </c>
      <c r="M17" s="30">
        <v>64</v>
      </c>
      <c r="N17" s="42">
        <v>64</v>
      </c>
      <c r="O17" s="30"/>
      <c r="P17" s="42"/>
      <c r="Q17" s="30"/>
      <c r="R17" s="42"/>
      <c r="S17" s="30"/>
      <c r="T17" s="118"/>
      <c r="U17" s="30" t="s">
        <v>39</v>
      </c>
    </row>
    <row r="18" s="2" customFormat="1" ht="20.25" customHeight="1" spans="1:21">
      <c r="A18" s="39"/>
      <c r="B18" s="40"/>
      <c r="C18" s="40"/>
      <c r="D18" s="27">
        <v>3</v>
      </c>
      <c r="E18" s="27" t="s">
        <v>60</v>
      </c>
      <c r="F18" s="41" t="s">
        <v>61</v>
      </c>
      <c r="G18" s="30">
        <v>96</v>
      </c>
      <c r="H18" s="42">
        <v>6</v>
      </c>
      <c r="I18" s="30">
        <v>96</v>
      </c>
      <c r="J18" s="42"/>
      <c r="K18" s="30"/>
      <c r="L18" s="42"/>
      <c r="M18" s="30"/>
      <c r="N18" s="42"/>
      <c r="O18" s="30">
        <v>64</v>
      </c>
      <c r="P18" s="42">
        <v>32</v>
      </c>
      <c r="Q18" s="30"/>
      <c r="R18" s="42"/>
      <c r="S18" s="30"/>
      <c r="T18" s="118"/>
      <c r="U18" s="30" t="s">
        <v>39</v>
      </c>
    </row>
    <row r="19" ht="20.25" customHeight="1" spans="1:21">
      <c r="A19" s="26"/>
      <c r="B19" s="27"/>
      <c r="C19" s="27"/>
      <c r="D19" s="27">
        <v>4</v>
      </c>
      <c r="E19" s="27" t="s">
        <v>62</v>
      </c>
      <c r="F19" s="43" t="s">
        <v>63</v>
      </c>
      <c r="G19" s="30">
        <v>320</v>
      </c>
      <c r="H19" s="31">
        <v>20</v>
      </c>
      <c r="I19" s="30">
        <v>320</v>
      </c>
      <c r="J19" s="31"/>
      <c r="K19" s="30">
        <v>64</v>
      </c>
      <c r="L19" s="31">
        <v>64</v>
      </c>
      <c r="M19" s="30">
        <v>64</v>
      </c>
      <c r="N19" s="31">
        <v>64</v>
      </c>
      <c r="O19" s="30">
        <v>64</v>
      </c>
      <c r="P19" s="105"/>
      <c r="Q19" s="106"/>
      <c r="R19" s="105"/>
      <c r="S19" s="73"/>
      <c r="T19" s="27"/>
      <c r="U19" s="30" t="s">
        <v>39</v>
      </c>
    </row>
    <row r="20" ht="20.25" customHeight="1" spans="1:21">
      <c r="A20" s="26"/>
      <c r="B20" s="27"/>
      <c r="C20" s="27"/>
      <c r="D20" s="27">
        <v>5</v>
      </c>
      <c r="E20" s="27" t="s">
        <v>64</v>
      </c>
      <c r="F20" s="43" t="s">
        <v>65</v>
      </c>
      <c r="G20" s="30">
        <v>96</v>
      </c>
      <c r="H20" s="31">
        <v>6</v>
      </c>
      <c r="I20" s="30">
        <v>96</v>
      </c>
      <c r="J20" s="31"/>
      <c r="K20" s="30"/>
      <c r="L20" s="31"/>
      <c r="M20" s="30"/>
      <c r="N20" s="31"/>
      <c r="O20" s="30"/>
      <c r="P20" s="31">
        <v>32</v>
      </c>
      <c r="Q20" s="30">
        <v>32</v>
      </c>
      <c r="R20" s="31">
        <v>32</v>
      </c>
      <c r="S20" s="73"/>
      <c r="T20" s="27"/>
      <c r="U20" s="30"/>
    </row>
    <row r="21" ht="20.25" customHeight="1" spans="1:21">
      <c r="A21" s="26"/>
      <c r="B21" s="27"/>
      <c r="C21" s="27"/>
      <c r="D21" s="27">
        <v>6</v>
      </c>
      <c r="E21" s="27" t="s">
        <v>66</v>
      </c>
      <c r="F21" s="38" t="s">
        <v>67</v>
      </c>
      <c r="G21" s="30">
        <v>96</v>
      </c>
      <c r="H21" s="31">
        <v>6</v>
      </c>
      <c r="I21" s="30">
        <v>48</v>
      </c>
      <c r="J21" s="31">
        <v>48</v>
      </c>
      <c r="K21" s="30">
        <v>48</v>
      </c>
      <c r="L21" s="31">
        <v>48</v>
      </c>
      <c r="M21" s="30"/>
      <c r="N21" s="31"/>
      <c r="O21" s="30"/>
      <c r="P21" s="31"/>
      <c r="Q21" s="30"/>
      <c r="R21" s="31"/>
      <c r="S21" s="73"/>
      <c r="T21" s="27"/>
      <c r="U21" s="106"/>
    </row>
    <row r="22" ht="20.25" customHeight="1" spans="1:21">
      <c r="A22" s="26"/>
      <c r="B22" s="27"/>
      <c r="C22" s="27"/>
      <c r="D22" s="27">
        <v>7</v>
      </c>
      <c r="E22" s="27" t="s">
        <v>68</v>
      </c>
      <c r="F22" s="38" t="s">
        <v>69</v>
      </c>
      <c r="G22" s="30">
        <v>32</v>
      </c>
      <c r="H22" s="31">
        <v>2</v>
      </c>
      <c r="I22" s="30">
        <v>32</v>
      </c>
      <c r="J22" s="31"/>
      <c r="K22" s="30"/>
      <c r="L22" s="31">
        <v>32</v>
      </c>
      <c r="M22" s="30"/>
      <c r="N22" s="31"/>
      <c r="O22" s="106"/>
      <c r="P22" s="31"/>
      <c r="Q22" s="30"/>
      <c r="R22" s="31"/>
      <c r="S22" s="73"/>
      <c r="T22" s="27"/>
      <c r="U22" s="106"/>
    </row>
    <row r="23" ht="20.25" customHeight="1" spans="1:21">
      <c r="A23" s="26"/>
      <c r="B23" s="27"/>
      <c r="C23" s="27"/>
      <c r="D23" s="27">
        <v>8</v>
      </c>
      <c r="E23" s="27" t="s">
        <v>70</v>
      </c>
      <c r="F23" s="38" t="s">
        <v>71</v>
      </c>
      <c r="G23" s="30">
        <v>256</v>
      </c>
      <c r="H23" s="31">
        <v>4</v>
      </c>
      <c r="I23" s="30">
        <v>256</v>
      </c>
      <c r="J23" s="31"/>
      <c r="K23" s="30">
        <v>32</v>
      </c>
      <c r="L23" s="31">
        <v>32</v>
      </c>
      <c r="M23" s="30">
        <v>32</v>
      </c>
      <c r="N23" s="31">
        <v>32</v>
      </c>
      <c r="O23" s="30">
        <v>32</v>
      </c>
      <c r="P23" s="31">
        <v>32</v>
      </c>
      <c r="Q23" s="30">
        <v>32</v>
      </c>
      <c r="R23" s="31">
        <v>32</v>
      </c>
      <c r="S23" s="73"/>
      <c r="T23" s="27"/>
      <c r="U23" s="106"/>
    </row>
    <row r="24" ht="20.25" customHeight="1" spans="1:21">
      <c r="A24" s="26"/>
      <c r="B24" s="27"/>
      <c r="C24" s="44" t="s">
        <v>48</v>
      </c>
      <c r="D24" s="27">
        <v>1</v>
      </c>
      <c r="E24" s="27" t="s">
        <v>72</v>
      </c>
      <c r="F24" s="29" t="s">
        <v>73</v>
      </c>
      <c r="G24" s="30">
        <v>96</v>
      </c>
      <c r="H24" s="31">
        <v>6</v>
      </c>
      <c r="I24" s="30">
        <v>60</v>
      </c>
      <c r="J24" s="31">
        <v>36</v>
      </c>
      <c r="K24" s="30">
        <v>48</v>
      </c>
      <c r="L24" s="31">
        <v>48</v>
      </c>
      <c r="M24" s="30"/>
      <c r="N24" s="31"/>
      <c r="O24" s="30"/>
      <c r="P24" s="31"/>
      <c r="Q24" s="30"/>
      <c r="R24" s="31"/>
      <c r="S24" s="73"/>
      <c r="T24" s="27"/>
      <c r="U24" s="106"/>
    </row>
    <row r="25" ht="20.25" customHeight="1" spans="1:21">
      <c r="A25" s="26"/>
      <c r="B25" s="27"/>
      <c r="C25" s="45"/>
      <c r="D25" s="27">
        <v>2</v>
      </c>
      <c r="E25" s="27" t="s">
        <v>74</v>
      </c>
      <c r="F25" s="29" t="s">
        <v>75</v>
      </c>
      <c r="G25" s="30">
        <v>18</v>
      </c>
      <c r="H25" s="27">
        <v>1</v>
      </c>
      <c r="I25" s="30">
        <v>18</v>
      </c>
      <c r="J25" s="27"/>
      <c r="K25" s="103"/>
      <c r="L25" s="104"/>
      <c r="M25" s="103"/>
      <c r="N25" s="104"/>
      <c r="O25" s="103"/>
      <c r="P25" s="104">
        <v>18</v>
      </c>
      <c r="Q25" s="103"/>
      <c r="R25" s="104"/>
      <c r="S25" s="73"/>
      <c r="T25" s="27"/>
      <c r="U25" s="106"/>
    </row>
    <row r="26" ht="20.25" customHeight="1" spans="1:21">
      <c r="A26" s="26"/>
      <c r="B26" s="27" t="s">
        <v>76</v>
      </c>
      <c r="C26" s="27"/>
      <c r="D26" s="27"/>
      <c r="E26" s="27"/>
      <c r="F26" s="27"/>
      <c r="G26" s="30">
        <f t="shared" ref="G26:T26" si="0">SUM(G5:G25)</f>
        <v>1982</v>
      </c>
      <c r="H26" s="31">
        <f t="shared" si="0"/>
        <v>110</v>
      </c>
      <c r="I26" s="30">
        <f t="shared" si="0"/>
        <v>1898</v>
      </c>
      <c r="J26" s="31">
        <f t="shared" si="0"/>
        <v>84</v>
      </c>
      <c r="K26" s="30">
        <f t="shared" si="0"/>
        <v>356</v>
      </c>
      <c r="L26" s="31">
        <f t="shared" si="0"/>
        <v>388</v>
      </c>
      <c r="M26" s="30">
        <f t="shared" si="0"/>
        <v>260</v>
      </c>
      <c r="N26" s="31">
        <f t="shared" si="0"/>
        <v>305</v>
      </c>
      <c r="O26" s="30">
        <f t="shared" si="0"/>
        <v>251</v>
      </c>
      <c r="P26" s="31">
        <f t="shared" si="0"/>
        <v>146</v>
      </c>
      <c r="Q26" s="30">
        <f t="shared" si="0"/>
        <v>152</v>
      </c>
      <c r="R26" s="31">
        <f t="shared" si="0"/>
        <v>72</v>
      </c>
      <c r="S26" s="30">
        <f t="shared" si="0"/>
        <v>44</v>
      </c>
      <c r="T26" s="27">
        <f t="shared" si="0"/>
        <v>8</v>
      </c>
      <c r="U26" s="106"/>
    </row>
    <row r="27" ht="20.25" customHeight="1" spans="1:21">
      <c r="A27" s="46" t="s">
        <v>77</v>
      </c>
      <c r="B27" s="47" t="s">
        <v>78</v>
      </c>
      <c r="C27" s="47" t="s">
        <v>30</v>
      </c>
      <c r="D27" s="27">
        <v>1</v>
      </c>
      <c r="E27" s="27" t="s">
        <v>79</v>
      </c>
      <c r="F27" s="48" t="s">
        <v>80</v>
      </c>
      <c r="G27" s="30">
        <f>16*H27</f>
        <v>64</v>
      </c>
      <c r="H27" s="49">
        <v>4</v>
      </c>
      <c r="I27" s="30">
        <v>16</v>
      </c>
      <c r="J27" s="49">
        <f t="shared" ref="J27:J41" si="1">G27-I27</f>
        <v>48</v>
      </c>
      <c r="K27" s="30">
        <v>64</v>
      </c>
      <c r="L27" s="49"/>
      <c r="M27" s="30"/>
      <c r="N27" s="49"/>
      <c r="O27" s="30"/>
      <c r="P27" s="49"/>
      <c r="Q27" s="30"/>
      <c r="R27" s="49"/>
      <c r="S27" s="30"/>
      <c r="T27" s="49"/>
      <c r="U27" s="106"/>
    </row>
    <row r="28" ht="20.25" customHeight="1" spans="1:21">
      <c r="A28" s="50"/>
      <c r="B28" s="47"/>
      <c r="C28" s="47"/>
      <c r="D28" s="27">
        <v>2</v>
      </c>
      <c r="E28" s="27" t="s">
        <v>81</v>
      </c>
      <c r="F28" s="48" t="s">
        <v>82</v>
      </c>
      <c r="G28" s="30">
        <f t="shared" ref="G28:G41" si="2">16*H28</f>
        <v>64</v>
      </c>
      <c r="H28" s="49">
        <v>4</v>
      </c>
      <c r="I28" s="30">
        <v>48</v>
      </c>
      <c r="J28" s="49">
        <f t="shared" si="1"/>
        <v>16</v>
      </c>
      <c r="K28" s="30"/>
      <c r="L28" s="49"/>
      <c r="M28" s="30"/>
      <c r="N28" s="49"/>
      <c r="O28" s="30"/>
      <c r="P28" s="49"/>
      <c r="Q28" s="30"/>
      <c r="R28" s="49">
        <v>64</v>
      </c>
      <c r="S28" s="30"/>
      <c r="T28" s="31"/>
      <c r="U28" s="106"/>
    </row>
    <row r="29" ht="20.25" customHeight="1" spans="1:21">
      <c r="A29" s="50"/>
      <c r="B29" s="47"/>
      <c r="C29" s="47"/>
      <c r="D29" s="27">
        <v>3</v>
      </c>
      <c r="E29" s="27" t="s">
        <v>83</v>
      </c>
      <c r="F29" s="48" t="s">
        <v>84</v>
      </c>
      <c r="G29" s="30">
        <f t="shared" si="2"/>
        <v>64</v>
      </c>
      <c r="H29" s="49">
        <v>4</v>
      </c>
      <c r="I29" s="30">
        <v>4</v>
      </c>
      <c r="J29" s="49">
        <f t="shared" si="1"/>
        <v>60</v>
      </c>
      <c r="K29" s="30"/>
      <c r="L29" s="31"/>
      <c r="M29" s="30">
        <f t="shared" ref="M29" si="3">G29</f>
        <v>64</v>
      </c>
      <c r="N29" s="49"/>
      <c r="O29" s="30"/>
      <c r="P29" s="49"/>
      <c r="Q29" s="30"/>
      <c r="R29" s="49"/>
      <c r="S29" s="30"/>
      <c r="T29" s="31"/>
      <c r="U29" s="106"/>
    </row>
    <row r="30" ht="20.25" customHeight="1" spans="1:21">
      <c r="A30" s="50"/>
      <c r="B30" s="47"/>
      <c r="C30" s="47"/>
      <c r="D30" s="27">
        <v>4</v>
      </c>
      <c r="E30" s="27"/>
      <c r="F30" s="48" t="s">
        <v>85</v>
      </c>
      <c r="G30" s="30">
        <f t="shared" si="2"/>
        <v>96</v>
      </c>
      <c r="H30" s="49">
        <v>6</v>
      </c>
      <c r="I30" s="30">
        <v>16</v>
      </c>
      <c r="J30" s="49">
        <f t="shared" si="1"/>
        <v>80</v>
      </c>
      <c r="K30" s="30"/>
      <c r="L30" s="49">
        <v>48</v>
      </c>
      <c r="M30" s="30">
        <v>48</v>
      </c>
      <c r="N30" s="49"/>
      <c r="O30" s="30"/>
      <c r="P30" s="49"/>
      <c r="Q30" s="30"/>
      <c r="R30" s="49"/>
      <c r="S30" s="30"/>
      <c r="T30" s="31"/>
      <c r="U30" s="106"/>
    </row>
    <row r="31" ht="20.25" customHeight="1" spans="1:21">
      <c r="A31" s="50"/>
      <c r="B31" s="47"/>
      <c r="C31" s="47"/>
      <c r="D31" s="27">
        <v>5</v>
      </c>
      <c r="E31" s="27" t="s">
        <v>86</v>
      </c>
      <c r="F31" s="48" t="s">
        <v>87</v>
      </c>
      <c r="G31" s="30">
        <f t="shared" si="2"/>
        <v>96</v>
      </c>
      <c r="H31" s="49">
        <v>6</v>
      </c>
      <c r="I31" s="30">
        <v>16</v>
      </c>
      <c r="J31" s="49">
        <f t="shared" si="1"/>
        <v>80</v>
      </c>
      <c r="K31" s="30"/>
      <c r="L31" s="49"/>
      <c r="M31" s="30"/>
      <c r="N31" s="49">
        <f>G31</f>
        <v>96</v>
      </c>
      <c r="O31" s="30"/>
      <c r="P31" s="49"/>
      <c r="Q31" s="30"/>
      <c r="R31" s="49"/>
      <c r="S31" s="30"/>
      <c r="T31" s="31"/>
      <c r="U31" s="106"/>
    </row>
    <row r="32" ht="20.25" customHeight="1" spans="1:21">
      <c r="A32" s="50"/>
      <c r="B32" s="47"/>
      <c r="C32" s="47"/>
      <c r="D32" s="27">
        <v>6</v>
      </c>
      <c r="E32" s="27" t="s">
        <v>88</v>
      </c>
      <c r="F32" s="48" t="s">
        <v>89</v>
      </c>
      <c r="G32" s="30">
        <f t="shared" si="2"/>
        <v>64</v>
      </c>
      <c r="H32" s="49">
        <v>4</v>
      </c>
      <c r="I32" s="30">
        <v>4</v>
      </c>
      <c r="J32" s="49">
        <f t="shared" si="1"/>
        <v>60</v>
      </c>
      <c r="K32" s="30"/>
      <c r="L32" s="49"/>
      <c r="M32" s="30">
        <v>64</v>
      </c>
      <c r="N32" s="49"/>
      <c r="O32" s="30"/>
      <c r="P32" s="49"/>
      <c r="Q32" s="30"/>
      <c r="R32" s="49"/>
      <c r="S32" s="30"/>
      <c r="T32" s="31"/>
      <c r="U32" s="106"/>
    </row>
    <row r="33" ht="20.25" customHeight="1" spans="1:21">
      <c r="A33" s="50"/>
      <c r="B33" s="47"/>
      <c r="C33" s="47"/>
      <c r="D33" s="27">
        <v>7</v>
      </c>
      <c r="E33" s="27" t="s">
        <v>90</v>
      </c>
      <c r="F33" s="48" t="s">
        <v>91</v>
      </c>
      <c r="G33" s="30">
        <f t="shared" si="2"/>
        <v>96</v>
      </c>
      <c r="H33" s="49">
        <v>6</v>
      </c>
      <c r="I33" s="30">
        <v>24</v>
      </c>
      <c r="J33" s="49">
        <f t="shared" si="1"/>
        <v>72</v>
      </c>
      <c r="K33" s="30"/>
      <c r="L33" s="49"/>
      <c r="M33" s="30"/>
      <c r="N33" s="49"/>
      <c r="O33" s="30"/>
      <c r="P33" s="49">
        <v>96</v>
      </c>
      <c r="Q33" s="30"/>
      <c r="R33" s="49"/>
      <c r="S33" s="30"/>
      <c r="T33" s="31"/>
      <c r="U33" s="106"/>
    </row>
    <row r="34" ht="20.25" customHeight="1" spans="1:21">
      <c r="A34" s="50"/>
      <c r="B34" s="47"/>
      <c r="C34" s="47"/>
      <c r="D34" s="27">
        <v>8</v>
      </c>
      <c r="E34" s="27" t="s">
        <v>92</v>
      </c>
      <c r="F34" s="48" t="s">
        <v>93</v>
      </c>
      <c r="G34" s="30">
        <f t="shared" si="2"/>
        <v>80</v>
      </c>
      <c r="H34" s="49">
        <v>5</v>
      </c>
      <c r="I34" s="30">
        <v>36</v>
      </c>
      <c r="J34" s="49">
        <f t="shared" si="1"/>
        <v>44</v>
      </c>
      <c r="K34" s="30"/>
      <c r="L34" s="49"/>
      <c r="M34" s="30"/>
      <c r="N34" s="49"/>
      <c r="O34" s="30">
        <v>80</v>
      </c>
      <c r="P34" s="107"/>
      <c r="Q34" s="30"/>
      <c r="R34" s="49"/>
      <c r="S34" s="30"/>
      <c r="T34" s="31"/>
      <c r="U34" s="106"/>
    </row>
    <row r="35" ht="20.25" customHeight="1" spans="1:21">
      <c r="A35" s="50"/>
      <c r="B35" s="47"/>
      <c r="C35" s="47"/>
      <c r="D35" s="27">
        <v>9</v>
      </c>
      <c r="E35" s="27" t="s">
        <v>94</v>
      </c>
      <c r="F35" s="48" t="s">
        <v>95</v>
      </c>
      <c r="G35" s="30">
        <f t="shared" si="2"/>
        <v>80</v>
      </c>
      <c r="H35" s="49">
        <v>5</v>
      </c>
      <c r="I35" s="30">
        <v>40</v>
      </c>
      <c r="J35" s="49">
        <f t="shared" si="1"/>
        <v>40</v>
      </c>
      <c r="K35" s="30"/>
      <c r="L35" s="49"/>
      <c r="M35" s="30">
        <v>80</v>
      </c>
      <c r="N35" s="49"/>
      <c r="O35" s="30"/>
      <c r="P35" s="49"/>
      <c r="Q35" s="30"/>
      <c r="R35" s="49"/>
      <c r="S35" s="30"/>
      <c r="T35" s="31"/>
      <c r="U35" s="106"/>
    </row>
    <row r="36" ht="20.25" customHeight="1" spans="1:21">
      <c r="A36" s="50"/>
      <c r="B36" s="47"/>
      <c r="C36" s="47"/>
      <c r="D36" s="27">
        <v>10</v>
      </c>
      <c r="E36" s="27" t="s">
        <v>96</v>
      </c>
      <c r="F36" s="51" t="s">
        <v>97</v>
      </c>
      <c r="G36" s="30">
        <f t="shared" si="2"/>
        <v>80</v>
      </c>
      <c r="H36" s="49">
        <v>5</v>
      </c>
      <c r="I36" s="30">
        <v>16</v>
      </c>
      <c r="J36" s="49">
        <f t="shared" si="1"/>
        <v>64</v>
      </c>
      <c r="K36" s="30"/>
      <c r="L36" s="49"/>
      <c r="M36" s="30"/>
      <c r="N36" s="49"/>
      <c r="O36" s="30"/>
      <c r="P36" s="49">
        <v>80</v>
      </c>
      <c r="Q36" s="30"/>
      <c r="R36" s="49"/>
      <c r="S36" s="30"/>
      <c r="T36" s="31"/>
      <c r="U36" s="106"/>
    </row>
    <row r="37" ht="20.25" customHeight="1" spans="1:21">
      <c r="A37" s="50"/>
      <c r="B37" s="47"/>
      <c r="C37" s="47"/>
      <c r="D37" s="27">
        <v>11</v>
      </c>
      <c r="E37" s="27" t="s">
        <v>98</v>
      </c>
      <c r="F37" s="48" t="s">
        <v>99</v>
      </c>
      <c r="G37" s="30">
        <f t="shared" si="2"/>
        <v>80</v>
      </c>
      <c r="H37" s="49">
        <v>5</v>
      </c>
      <c r="I37" s="30">
        <v>16</v>
      </c>
      <c r="J37" s="49">
        <f t="shared" si="1"/>
        <v>64</v>
      </c>
      <c r="K37" s="30"/>
      <c r="L37" s="49"/>
      <c r="M37" s="30"/>
      <c r="N37" s="49"/>
      <c r="O37" s="30"/>
      <c r="P37" s="49">
        <v>80</v>
      </c>
      <c r="Q37" s="30"/>
      <c r="R37" s="49"/>
      <c r="S37" s="30"/>
      <c r="T37" s="31"/>
      <c r="U37" s="106"/>
    </row>
    <row r="38" ht="20.25" customHeight="1" spans="1:21">
      <c r="A38" s="50"/>
      <c r="B38" s="47"/>
      <c r="C38" s="47"/>
      <c r="D38" s="27">
        <v>12</v>
      </c>
      <c r="E38" s="27" t="s">
        <v>100</v>
      </c>
      <c r="F38" s="48" t="s">
        <v>101</v>
      </c>
      <c r="G38" s="30">
        <f t="shared" si="2"/>
        <v>80</v>
      </c>
      <c r="H38" s="49">
        <v>5</v>
      </c>
      <c r="I38" s="30">
        <v>16</v>
      </c>
      <c r="J38" s="49">
        <f t="shared" si="1"/>
        <v>64</v>
      </c>
      <c r="K38" s="30"/>
      <c r="L38" s="49"/>
      <c r="M38" s="30"/>
      <c r="N38" s="49"/>
      <c r="O38" s="30"/>
      <c r="P38" s="49"/>
      <c r="Q38" s="30">
        <v>80</v>
      </c>
      <c r="R38" s="49"/>
      <c r="S38" s="30"/>
      <c r="T38" s="31"/>
      <c r="U38" s="106"/>
    </row>
    <row r="39" ht="20.25" customHeight="1" spans="1:21">
      <c r="A39" s="50"/>
      <c r="B39" s="47"/>
      <c r="C39" s="47"/>
      <c r="D39" s="27">
        <v>13</v>
      </c>
      <c r="E39" s="27" t="s">
        <v>102</v>
      </c>
      <c r="F39" s="48" t="s">
        <v>103</v>
      </c>
      <c r="G39" s="30">
        <f t="shared" si="2"/>
        <v>80</v>
      </c>
      <c r="H39" s="49">
        <v>5</v>
      </c>
      <c r="I39" s="30">
        <v>16</v>
      </c>
      <c r="J39" s="49">
        <f t="shared" si="1"/>
        <v>64</v>
      </c>
      <c r="K39" s="30"/>
      <c r="L39" s="49"/>
      <c r="M39" s="30"/>
      <c r="N39" s="49"/>
      <c r="O39" s="30"/>
      <c r="P39" s="49"/>
      <c r="Q39" s="30">
        <v>80</v>
      </c>
      <c r="R39" s="49"/>
      <c r="S39" s="30"/>
      <c r="T39" s="49"/>
      <c r="U39" s="106"/>
    </row>
    <row r="40" ht="20.25" customHeight="1" spans="1:21">
      <c r="A40" s="50"/>
      <c r="B40" s="47"/>
      <c r="C40" s="47"/>
      <c r="D40" s="27">
        <v>14</v>
      </c>
      <c r="E40" s="27" t="s">
        <v>104</v>
      </c>
      <c r="F40" s="48" t="s">
        <v>105</v>
      </c>
      <c r="G40" s="30">
        <f t="shared" si="2"/>
        <v>80</v>
      </c>
      <c r="H40" s="49">
        <v>5</v>
      </c>
      <c r="I40" s="30">
        <v>32</v>
      </c>
      <c r="J40" s="49">
        <f t="shared" si="1"/>
        <v>48</v>
      </c>
      <c r="K40" s="30"/>
      <c r="L40" s="49"/>
      <c r="M40" s="30"/>
      <c r="N40" s="49"/>
      <c r="O40" s="30"/>
      <c r="P40" s="49"/>
      <c r="Q40" s="30"/>
      <c r="R40" s="49">
        <v>80</v>
      </c>
      <c r="S40" s="30"/>
      <c r="T40" s="49"/>
      <c r="U40" s="106"/>
    </row>
    <row r="41" ht="20.25" customHeight="1" spans="1:21">
      <c r="A41" s="50"/>
      <c r="B41" s="47"/>
      <c r="C41" s="47"/>
      <c r="D41" s="27">
        <v>15</v>
      </c>
      <c r="E41" s="27" t="s">
        <v>106</v>
      </c>
      <c r="F41" s="51" t="s">
        <v>107</v>
      </c>
      <c r="G41" s="30">
        <f t="shared" si="2"/>
        <v>80</v>
      </c>
      <c r="H41" s="49">
        <v>5</v>
      </c>
      <c r="I41" s="30">
        <v>16</v>
      </c>
      <c r="J41" s="49">
        <f t="shared" si="1"/>
        <v>64</v>
      </c>
      <c r="K41" s="30"/>
      <c r="L41" s="49"/>
      <c r="M41" s="30"/>
      <c r="N41" s="49"/>
      <c r="O41" s="30"/>
      <c r="P41" s="49"/>
      <c r="Q41" s="30"/>
      <c r="R41" s="49"/>
      <c r="S41" s="30">
        <v>80</v>
      </c>
      <c r="T41" s="49"/>
      <c r="U41" s="106"/>
    </row>
    <row r="42" ht="20.25" customHeight="1" spans="1:21">
      <c r="A42" s="52"/>
      <c r="B42" s="53" t="s">
        <v>76</v>
      </c>
      <c r="C42" s="54"/>
      <c r="D42" s="54"/>
      <c r="E42" s="54"/>
      <c r="F42" s="55"/>
      <c r="G42" s="56">
        <f t="shared" ref="G42:S42" si="4">SUM(G27:G41)</f>
        <v>1184</v>
      </c>
      <c r="H42" s="57">
        <f t="shared" si="4"/>
        <v>74</v>
      </c>
      <c r="I42" s="56">
        <f t="shared" si="4"/>
        <v>316</v>
      </c>
      <c r="J42" s="57">
        <f t="shared" si="4"/>
        <v>868</v>
      </c>
      <c r="K42" s="56">
        <f t="shared" si="4"/>
        <v>64</v>
      </c>
      <c r="L42" s="57">
        <f t="shared" si="4"/>
        <v>48</v>
      </c>
      <c r="M42" s="56">
        <f t="shared" si="4"/>
        <v>256</v>
      </c>
      <c r="N42" s="57">
        <f t="shared" si="4"/>
        <v>96</v>
      </c>
      <c r="O42" s="56">
        <f t="shared" si="4"/>
        <v>80</v>
      </c>
      <c r="P42" s="57">
        <f t="shared" si="4"/>
        <v>256</v>
      </c>
      <c r="Q42" s="56">
        <f t="shared" si="4"/>
        <v>160</v>
      </c>
      <c r="R42" s="57">
        <f t="shared" si="4"/>
        <v>144</v>
      </c>
      <c r="S42" s="56">
        <f t="shared" si="4"/>
        <v>80</v>
      </c>
      <c r="T42" s="119"/>
      <c r="U42" s="120"/>
    </row>
    <row r="43" ht="20.25" customHeight="1" spans="1:21">
      <c r="A43" s="50" t="s">
        <v>77</v>
      </c>
      <c r="B43" s="58" t="s">
        <v>108</v>
      </c>
      <c r="C43" s="59"/>
      <c r="D43" s="60">
        <v>1</v>
      </c>
      <c r="E43" s="60" t="s">
        <v>109</v>
      </c>
      <c r="F43" s="61" t="s">
        <v>110</v>
      </c>
      <c r="G43" s="62">
        <f t="shared" ref="G43:G50" si="5">30*H43</f>
        <v>60</v>
      </c>
      <c r="H43" s="63">
        <v>2</v>
      </c>
      <c r="I43" s="62"/>
      <c r="J43" s="63">
        <f t="shared" ref="J43:J50" si="6">G43-I43</f>
        <v>60</v>
      </c>
      <c r="K43" s="108"/>
      <c r="L43" s="63"/>
      <c r="M43" s="108"/>
      <c r="N43" s="63"/>
      <c r="O43" s="108"/>
      <c r="P43" s="63" t="s">
        <v>111</v>
      </c>
      <c r="Q43" s="108"/>
      <c r="R43" s="63"/>
      <c r="S43" s="108"/>
      <c r="T43" s="63"/>
      <c r="U43" s="121"/>
    </row>
    <row r="44" ht="20.25" customHeight="1" spans="1:21">
      <c r="A44" s="50"/>
      <c r="B44" s="58"/>
      <c r="C44" s="59"/>
      <c r="D44" s="27">
        <v>2</v>
      </c>
      <c r="E44" s="27" t="s">
        <v>112</v>
      </c>
      <c r="F44" s="64" t="s">
        <v>113</v>
      </c>
      <c r="G44" s="30">
        <f t="shared" si="5"/>
        <v>90</v>
      </c>
      <c r="H44" s="49">
        <v>3</v>
      </c>
      <c r="I44" s="30"/>
      <c r="J44" s="49">
        <f t="shared" si="6"/>
        <v>90</v>
      </c>
      <c r="K44" s="81"/>
      <c r="L44" s="49"/>
      <c r="M44" s="81"/>
      <c r="N44" s="49"/>
      <c r="O44" s="81"/>
      <c r="P44" s="49"/>
      <c r="Q44" s="81"/>
      <c r="R44" s="49" t="s">
        <v>114</v>
      </c>
      <c r="S44" s="81"/>
      <c r="T44" s="49"/>
      <c r="U44" s="122"/>
    </row>
    <row r="45" ht="20.25" customHeight="1" spans="1:21">
      <c r="A45" s="50"/>
      <c r="B45" s="58"/>
      <c r="C45" s="59"/>
      <c r="D45" s="27">
        <v>3</v>
      </c>
      <c r="E45" s="27" t="s">
        <v>115</v>
      </c>
      <c r="F45" s="64" t="s">
        <v>116</v>
      </c>
      <c r="G45" s="30">
        <f t="shared" si="5"/>
        <v>60</v>
      </c>
      <c r="H45" s="49">
        <v>2</v>
      </c>
      <c r="I45" s="30"/>
      <c r="J45" s="49">
        <f t="shared" si="6"/>
        <v>60</v>
      </c>
      <c r="K45" s="81"/>
      <c r="L45" s="49"/>
      <c r="M45" s="81"/>
      <c r="N45" s="49"/>
      <c r="O45" s="81"/>
      <c r="P45" s="49" t="s">
        <v>111</v>
      </c>
      <c r="Q45" s="81"/>
      <c r="R45" s="49"/>
      <c r="S45" s="81"/>
      <c r="T45" s="49"/>
      <c r="U45" s="122"/>
    </row>
    <row r="46" ht="20.25" customHeight="1" spans="1:21">
      <c r="A46" s="50"/>
      <c r="B46" s="58"/>
      <c r="C46" s="59"/>
      <c r="D46" s="27">
        <v>4</v>
      </c>
      <c r="E46" s="27" t="s">
        <v>117</v>
      </c>
      <c r="F46" s="65" t="s">
        <v>118</v>
      </c>
      <c r="G46" s="30">
        <f t="shared" si="5"/>
        <v>60</v>
      </c>
      <c r="H46" s="27">
        <v>2</v>
      </c>
      <c r="I46" s="73"/>
      <c r="J46" s="49">
        <f t="shared" si="6"/>
        <v>60</v>
      </c>
      <c r="K46" s="109"/>
      <c r="L46" s="104"/>
      <c r="M46" s="109"/>
      <c r="N46" s="49"/>
      <c r="O46" s="109"/>
      <c r="P46" s="49"/>
      <c r="Q46" s="109"/>
      <c r="R46" s="49" t="s">
        <v>111</v>
      </c>
      <c r="S46" s="81"/>
      <c r="T46" s="104"/>
      <c r="U46" s="122"/>
    </row>
    <row r="47" ht="20.25" customHeight="1" spans="1:21">
      <c r="A47" s="50"/>
      <c r="B47" s="58"/>
      <c r="C47" s="59"/>
      <c r="D47" s="27">
        <v>5</v>
      </c>
      <c r="E47" s="27" t="s">
        <v>119</v>
      </c>
      <c r="F47" s="66" t="s">
        <v>120</v>
      </c>
      <c r="G47" s="30">
        <v>240</v>
      </c>
      <c r="H47" s="49">
        <v>8</v>
      </c>
      <c r="I47" s="30"/>
      <c r="J47" s="49">
        <v>240</v>
      </c>
      <c r="K47" s="81"/>
      <c r="L47" s="49"/>
      <c r="M47" s="81"/>
      <c r="N47" s="110"/>
      <c r="O47" s="81" t="s">
        <v>121</v>
      </c>
      <c r="P47" s="49"/>
      <c r="Q47" s="81" t="s">
        <v>121</v>
      </c>
      <c r="R47" s="49"/>
      <c r="S47" s="81"/>
      <c r="T47" s="104"/>
      <c r="U47" s="122"/>
    </row>
    <row r="48" ht="20.25" customHeight="1" spans="1:21">
      <c r="A48" s="50"/>
      <c r="B48" s="58"/>
      <c r="C48" s="59"/>
      <c r="D48" s="27">
        <v>6</v>
      </c>
      <c r="E48" s="27" t="s">
        <v>122</v>
      </c>
      <c r="F48" s="65" t="s">
        <v>123</v>
      </c>
      <c r="G48" s="30">
        <f t="shared" si="5"/>
        <v>420</v>
      </c>
      <c r="H48" s="27">
        <v>14</v>
      </c>
      <c r="I48" s="73"/>
      <c r="J48" s="49">
        <f t="shared" si="6"/>
        <v>420</v>
      </c>
      <c r="K48" s="109"/>
      <c r="L48" s="104" t="s">
        <v>124</v>
      </c>
      <c r="M48" s="109"/>
      <c r="N48" s="49"/>
      <c r="O48" s="109"/>
      <c r="P48" s="49"/>
      <c r="Q48" s="109"/>
      <c r="R48" s="49" t="s">
        <v>121</v>
      </c>
      <c r="S48" s="81" t="s">
        <v>125</v>
      </c>
      <c r="T48" s="104"/>
      <c r="U48" s="122"/>
    </row>
    <row r="49" ht="20.25" customHeight="1" spans="1:21">
      <c r="A49" s="50"/>
      <c r="B49" s="58"/>
      <c r="C49" s="59"/>
      <c r="D49" s="27">
        <v>7</v>
      </c>
      <c r="E49" s="27" t="s">
        <v>126</v>
      </c>
      <c r="F49" s="64" t="s">
        <v>127</v>
      </c>
      <c r="G49" s="30">
        <f t="shared" si="5"/>
        <v>420</v>
      </c>
      <c r="H49" s="31">
        <v>14</v>
      </c>
      <c r="I49" s="30"/>
      <c r="J49" s="49">
        <f t="shared" si="6"/>
        <v>420</v>
      </c>
      <c r="K49" s="81"/>
      <c r="L49" s="49"/>
      <c r="M49" s="81"/>
      <c r="N49" s="49"/>
      <c r="O49" s="81"/>
      <c r="P49" s="111" t="s">
        <v>124</v>
      </c>
      <c r="Q49" s="81"/>
      <c r="R49" s="111"/>
      <c r="S49" s="109"/>
      <c r="T49" s="49" t="s">
        <v>128</v>
      </c>
      <c r="U49" s="122"/>
    </row>
    <row r="50" ht="20.25" customHeight="1" spans="1:21">
      <c r="A50" s="50"/>
      <c r="B50" s="67"/>
      <c r="C50" s="68"/>
      <c r="D50" s="27">
        <v>8</v>
      </c>
      <c r="E50" s="27" t="s">
        <v>129</v>
      </c>
      <c r="F50" s="65" t="s">
        <v>130</v>
      </c>
      <c r="G50" s="30">
        <f t="shared" si="5"/>
        <v>120</v>
      </c>
      <c r="H50" s="31">
        <v>4</v>
      </c>
      <c r="I50" s="30"/>
      <c r="J50" s="49">
        <f t="shared" si="6"/>
        <v>120</v>
      </c>
      <c r="K50" s="112"/>
      <c r="L50" s="49"/>
      <c r="M50" s="112"/>
      <c r="N50" s="49"/>
      <c r="O50" s="112"/>
      <c r="P50" s="49"/>
      <c r="Q50" s="112"/>
      <c r="R50" s="49"/>
      <c r="S50" s="81" t="s">
        <v>121</v>
      </c>
      <c r="T50" s="49"/>
      <c r="U50" s="122"/>
    </row>
    <row r="51" ht="20.25" customHeight="1" spans="1:21">
      <c r="A51" s="69"/>
      <c r="B51" s="70" t="s">
        <v>76</v>
      </c>
      <c r="C51" s="71"/>
      <c r="D51" s="71"/>
      <c r="E51" s="71"/>
      <c r="F51" s="72"/>
      <c r="G51" s="73">
        <f>SUM(G43:G50)</f>
        <v>1470</v>
      </c>
      <c r="H51" s="27">
        <f>SUM(H43:H50)</f>
        <v>49</v>
      </c>
      <c r="I51" s="73"/>
      <c r="J51" s="27">
        <f>SUM(J43:J50)</f>
        <v>1470</v>
      </c>
      <c r="K51" s="81"/>
      <c r="L51" s="49"/>
      <c r="M51" s="81"/>
      <c r="N51" s="49"/>
      <c r="O51" s="81" t="s">
        <v>131</v>
      </c>
      <c r="P51" s="49" t="s">
        <v>131</v>
      </c>
      <c r="Q51" s="81" t="s">
        <v>131</v>
      </c>
      <c r="R51" s="49" t="s">
        <v>132</v>
      </c>
      <c r="S51" s="81" t="s">
        <v>133</v>
      </c>
      <c r="T51" s="49" t="s">
        <v>134</v>
      </c>
      <c r="U51" s="122"/>
    </row>
    <row r="52" ht="20.25" customHeight="1" spans="1:21">
      <c r="A52" s="74" t="s">
        <v>135</v>
      </c>
      <c r="B52" s="75"/>
      <c r="C52" s="76"/>
      <c r="D52" s="27">
        <v>1</v>
      </c>
      <c r="E52" s="60" t="s">
        <v>136</v>
      </c>
      <c r="F52" s="77" t="s">
        <v>137</v>
      </c>
      <c r="G52" s="30">
        <v>30</v>
      </c>
      <c r="H52" s="31">
        <v>1</v>
      </c>
      <c r="I52" s="30"/>
      <c r="J52" s="31">
        <v>30</v>
      </c>
      <c r="K52" s="81" t="s">
        <v>138</v>
      </c>
      <c r="L52" s="49" t="s">
        <v>124</v>
      </c>
      <c r="M52" s="73"/>
      <c r="N52" s="27"/>
      <c r="O52" s="73"/>
      <c r="P52" s="27"/>
      <c r="Q52" s="73"/>
      <c r="R52" s="27"/>
      <c r="S52" s="73"/>
      <c r="T52" s="27"/>
      <c r="U52" s="122"/>
    </row>
    <row r="53" ht="20.25" customHeight="1" spans="1:21">
      <c r="A53" s="78"/>
      <c r="B53" s="79"/>
      <c r="C53" s="80"/>
      <c r="D53" s="27">
        <v>2</v>
      </c>
      <c r="E53" s="60" t="s">
        <v>139</v>
      </c>
      <c r="F53" s="77" t="s">
        <v>140</v>
      </c>
      <c r="G53" s="30">
        <v>30</v>
      </c>
      <c r="H53" s="31">
        <v>1</v>
      </c>
      <c r="I53" s="30"/>
      <c r="J53" s="31">
        <v>30</v>
      </c>
      <c r="K53" s="81" t="s">
        <v>138</v>
      </c>
      <c r="L53" s="49"/>
      <c r="M53" s="73"/>
      <c r="N53" s="27"/>
      <c r="O53" s="73"/>
      <c r="P53" s="27"/>
      <c r="Q53" s="73"/>
      <c r="R53" s="27"/>
      <c r="S53" s="73"/>
      <c r="T53" s="27"/>
      <c r="U53" s="122"/>
    </row>
    <row r="54" ht="20.25" customHeight="1" spans="1:21">
      <c r="A54" s="78"/>
      <c r="B54" s="79"/>
      <c r="C54" s="80"/>
      <c r="D54" s="27">
        <v>3</v>
      </c>
      <c r="E54" s="60" t="s">
        <v>141</v>
      </c>
      <c r="F54" s="77" t="s">
        <v>142</v>
      </c>
      <c r="G54" s="81">
        <v>60</v>
      </c>
      <c r="H54" s="27">
        <v>2</v>
      </c>
      <c r="I54" s="73"/>
      <c r="J54" s="27">
        <v>60</v>
      </c>
      <c r="K54" s="103" t="s">
        <v>138</v>
      </c>
      <c r="L54" s="104" t="s">
        <v>138</v>
      </c>
      <c r="M54" s="73"/>
      <c r="N54" s="27"/>
      <c r="O54" s="73"/>
      <c r="P54" s="27"/>
      <c r="Q54" s="73"/>
      <c r="R54" s="27"/>
      <c r="S54" s="73"/>
      <c r="T54" s="27"/>
      <c r="U54" s="122"/>
    </row>
    <row r="55" ht="20.25" customHeight="1" spans="1:21">
      <c r="A55" s="82"/>
      <c r="B55" s="83"/>
      <c r="C55" s="84"/>
      <c r="D55" s="27" t="s">
        <v>76</v>
      </c>
      <c r="E55" s="27"/>
      <c r="F55" s="85"/>
      <c r="G55" s="73">
        <f>SUM(G52:G54)</f>
        <v>120</v>
      </c>
      <c r="H55" s="27">
        <f>SUM(H52:H54)</f>
        <v>4</v>
      </c>
      <c r="I55" s="73"/>
      <c r="J55" s="27">
        <f>SUM(J52:J54)</f>
        <v>120</v>
      </c>
      <c r="K55" s="103" t="s">
        <v>143</v>
      </c>
      <c r="L55" s="104" t="s">
        <v>138</v>
      </c>
      <c r="M55" s="73"/>
      <c r="N55" s="27"/>
      <c r="O55" s="73"/>
      <c r="P55" s="27"/>
      <c r="Q55" s="73"/>
      <c r="R55" s="27"/>
      <c r="S55" s="73"/>
      <c r="T55" s="27"/>
      <c r="U55" s="122"/>
    </row>
    <row r="56" ht="20.25" customHeight="1" spans="1:21">
      <c r="A56" s="46" t="s">
        <v>144</v>
      </c>
      <c r="B56" s="86" t="s">
        <v>145</v>
      </c>
      <c r="C56" s="87"/>
      <c r="D56" s="72">
        <v>1</v>
      </c>
      <c r="E56" s="27" t="s">
        <v>146</v>
      </c>
      <c r="F56" s="88" t="s">
        <v>147</v>
      </c>
      <c r="G56" s="30">
        <v>32</v>
      </c>
      <c r="H56" s="27">
        <v>2</v>
      </c>
      <c r="I56" s="81">
        <v>32</v>
      </c>
      <c r="J56" s="49"/>
      <c r="K56" s="81">
        <v>32</v>
      </c>
      <c r="L56" s="49"/>
      <c r="M56" s="81"/>
      <c r="N56" s="49"/>
      <c r="O56" s="81"/>
      <c r="P56" s="49"/>
      <c r="Q56" s="81"/>
      <c r="R56" s="27"/>
      <c r="S56" s="73"/>
      <c r="T56" s="27"/>
      <c r="U56" s="122"/>
    </row>
    <row r="57" ht="20.25" customHeight="1" spans="1:21">
      <c r="A57" s="50"/>
      <c r="B57" s="58"/>
      <c r="C57" s="59"/>
      <c r="D57" s="72">
        <v>1</v>
      </c>
      <c r="E57" s="27" t="s">
        <v>148</v>
      </c>
      <c r="F57" s="88" t="s">
        <v>149</v>
      </c>
      <c r="G57" s="30">
        <f t="shared" ref="G57:G62" si="7">16*H57</f>
        <v>64</v>
      </c>
      <c r="H57" s="27">
        <v>4</v>
      </c>
      <c r="I57" s="81">
        <v>24</v>
      </c>
      <c r="J57" s="49">
        <f t="shared" ref="J57:J62" si="8">G57-I57</f>
        <v>40</v>
      </c>
      <c r="K57" s="81"/>
      <c r="L57" s="49"/>
      <c r="M57" s="81"/>
      <c r="N57" s="49">
        <v>64</v>
      </c>
      <c r="O57" s="81"/>
      <c r="P57" s="49"/>
      <c r="Q57" s="81"/>
      <c r="R57" s="27"/>
      <c r="S57" s="73"/>
      <c r="T57" s="27"/>
      <c r="U57" s="122"/>
    </row>
    <row r="58" ht="20.25" customHeight="1" spans="1:21">
      <c r="A58" s="50"/>
      <c r="B58" s="58"/>
      <c r="C58" s="59"/>
      <c r="D58" s="72">
        <v>2</v>
      </c>
      <c r="E58" s="27" t="s">
        <v>150</v>
      </c>
      <c r="F58" s="88" t="s">
        <v>151</v>
      </c>
      <c r="G58" s="30">
        <f t="shared" ref="G58" si="9">16*H58</f>
        <v>64</v>
      </c>
      <c r="H58" s="27">
        <v>4</v>
      </c>
      <c r="I58" s="81">
        <v>48</v>
      </c>
      <c r="J58" s="49">
        <f t="shared" ref="J58" si="10">G58-I58</f>
        <v>16</v>
      </c>
      <c r="K58" s="81"/>
      <c r="L58" s="49"/>
      <c r="M58" s="81"/>
      <c r="N58" s="49">
        <v>64</v>
      </c>
      <c r="O58" s="81"/>
      <c r="P58" s="49"/>
      <c r="Q58" s="81"/>
      <c r="R58" s="27"/>
      <c r="S58" s="73"/>
      <c r="T58" s="27"/>
      <c r="U58" s="122"/>
    </row>
    <row r="59" ht="20.25" customHeight="1" spans="1:21">
      <c r="A59" s="50"/>
      <c r="B59" s="58"/>
      <c r="C59" s="59"/>
      <c r="D59" s="72">
        <v>3</v>
      </c>
      <c r="E59" s="27"/>
      <c r="F59" s="29" t="s">
        <v>152</v>
      </c>
      <c r="G59" s="30">
        <f t="shared" si="7"/>
        <v>64</v>
      </c>
      <c r="H59" s="27">
        <v>4</v>
      </c>
      <c r="I59" s="81">
        <v>24</v>
      </c>
      <c r="J59" s="49">
        <f t="shared" si="8"/>
        <v>40</v>
      </c>
      <c r="K59" s="81"/>
      <c r="L59" s="49"/>
      <c r="M59" s="81"/>
      <c r="N59" s="49"/>
      <c r="O59" s="81">
        <v>64</v>
      </c>
      <c r="P59" s="49"/>
      <c r="Q59" s="81"/>
      <c r="R59" s="27"/>
      <c r="S59" s="73"/>
      <c r="T59" s="27"/>
      <c r="U59" s="122"/>
    </row>
    <row r="60" ht="20.25" customHeight="1" spans="1:21">
      <c r="A60" s="50"/>
      <c r="B60" s="58"/>
      <c r="C60" s="59"/>
      <c r="D60" s="72">
        <v>4</v>
      </c>
      <c r="E60" s="27"/>
      <c r="F60" s="29" t="s">
        <v>153</v>
      </c>
      <c r="G60" s="30">
        <f t="shared" ref="G60:G61" si="11">16*H60</f>
        <v>48</v>
      </c>
      <c r="H60" s="27">
        <v>3</v>
      </c>
      <c r="I60" s="81">
        <v>32</v>
      </c>
      <c r="J60" s="49">
        <f t="shared" ref="J60:J61" si="12">G60-I60</f>
        <v>16</v>
      </c>
      <c r="K60" s="81"/>
      <c r="L60" s="49"/>
      <c r="M60" s="81"/>
      <c r="N60" s="49"/>
      <c r="O60" s="81"/>
      <c r="P60" s="49"/>
      <c r="Q60" s="81">
        <v>48</v>
      </c>
      <c r="R60" s="27"/>
      <c r="S60" s="73"/>
      <c r="T60" s="27"/>
      <c r="U60" s="122"/>
    </row>
    <row r="61" ht="20.25" customHeight="1" spans="1:21">
      <c r="A61" s="50"/>
      <c r="B61" s="58"/>
      <c r="C61" s="59"/>
      <c r="D61" s="72">
        <v>5</v>
      </c>
      <c r="E61" s="27" t="s">
        <v>154</v>
      </c>
      <c r="F61" s="88" t="s">
        <v>155</v>
      </c>
      <c r="G61" s="30">
        <f t="shared" si="11"/>
        <v>48</v>
      </c>
      <c r="H61" s="27">
        <v>3</v>
      </c>
      <c r="I61" s="81">
        <v>24</v>
      </c>
      <c r="J61" s="49">
        <f t="shared" si="12"/>
        <v>24</v>
      </c>
      <c r="K61" s="81"/>
      <c r="L61" s="49"/>
      <c r="M61" s="81"/>
      <c r="N61" s="49"/>
      <c r="O61" s="81">
        <v>48</v>
      </c>
      <c r="P61" s="49"/>
      <c r="Q61" s="81"/>
      <c r="R61" s="27"/>
      <c r="S61" s="73"/>
      <c r="T61" s="27"/>
      <c r="U61" s="122"/>
    </row>
    <row r="62" ht="20.25" customHeight="1" spans="1:21">
      <c r="A62" s="50"/>
      <c r="B62" s="58"/>
      <c r="C62" s="59"/>
      <c r="D62" s="72">
        <v>6</v>
      </c>
      <c r="E62" s="27" t="s">
        <v>156</v>
      </c>
      <c r="F62" s="29" t="s">
        <v>157</v>
      </c>
      <c r="G62" s="30">
        <f t="shared" si="7"/>
        <v>48</v>
      </c>
      <c r="H62" s="27">
        <v>3</v>
      </c>
      <c r="I62" s="81">
        <v>32</v>
      </c>
      <c r="J62" s="49">
        <f t="shared" si="8"/>
        <v>16</v>
      </c>
      <c r="K62" s="81"/>
      <c r="L62" s="49">
        <v>48</v>
      </c>
      <c r="M62" s="81"/>
      <c r="N62" s="49"/>
      <c r="O62" s="81"/>
      <c r="P62" s="49"/>
      <c r="Q62" s="81"/>
      <c r="R62" s="27"/>
      <c r="S62" s="73"/>
      <c r="T62" s="27"/>
      <c r="U62" s="122"/>
    </row>
    <row r="63" ht="20.25" customHeight="1" spans="1:21">
      <c r="A63" s="52"/>
      <c r="B63" s="89"/>
      <c r="C63" s="90"/>
      <c r="D63" s="71" t="s">
        <v>76</v>
      </c>
      <c r="E63" s="71"/>
      <c r="F63" s="72"/>
      <c r="G63" s="73">
        <f t="shared" ref="G63:S63" si="13">SUM(G56:G62)</f>
        <v>368</v>
      </c>
      <c r="H63" s="27">
        <f t="shared" si="13"/>
        <v>23</v>
      </c>
      <c r="I63" s="73">
        <f t="shared" si="13"/>
        <v>216</v>
      </c>
      <c r="J63" s="27">
        <f t="shared" si="13"/>
        <v>152</v>
      </c>
      <c r="K63" s="73">
        <f t="shared" si="13"/>
        <v>32</v>
      </c>
      <c r="L63" s="27">
        <f t="shared" si="13"/>
        <v>48</v>
      </c>
      <c r="M63" s="73">
        <f t="shared" si="13"/>
        <v>0</v>
      </c>
      <c r="N63" s="27">
        <f t="shared" si="13"/>
        <v>128</v>
      </c>
      <c r="O63" s="73">
        <f t="shared" si="13"/>
        <v>112</v>
      </c>
      <c r="P63" s="27">
        <f t="shared" si="13"/>
        <v>0</v>
      </c>
      <c r="Q63" s="73">
        <f t="shared" si="13"/>
        <v>48</v>
      </c>
      <c r="R63" s="27">
        <f t="shared" si="13"/>
        <v>0</v>
      </c>
      <c r="S63" s="73">
        <f t="shared" si="13"/>
        <v>0</v>
      </c>
      <c r="T63" s="27"/>
      <c r="U63" s="122"/>
    </row>
    <row r="64" ht="33" customHeight="1" spans="1:21">
      <c r="A64" s="91" t="s">
        <v>158</v>
      </c>
      <c r="B64" s="92"/>
      <c r="C64" s="92"/>
      <c r="D64" s="93"/>
      <c r="E64" s="93"/>
      <c r="F64" s="94"/>
      <c r="G64" s="73">
        <f>G26+G42+G51+G55+G63</f>
        <v>5124</v>
      </c>
      <c r="H64" s="27">
        <f>H26+H42+H51+H55+H63</f>
        <v>260</v>
      </c>
      <c r="I64" s="73">
        <f>I26+I42+I51+I55+I63</f>
        <v>2430</v>
      </c>
      <c r="J64" s="27">
        <f>J26+J42+J51+J55+J63</f>
        <v>2694</v>
      </c>
      <c r="K64" s="73">
        <f t="shared" ref="K64:T64" si="14">K26+K42+K63</f>
        <v>452</v>
      </c>
      <c r="L64" s="27">
        <f t="shared" si="14"/>
        <v>484</v>
      </c>
      <c r="M64" s="73">
        <f t="shared" si="14"/>
        <v>516</v>
      </c>
      <c r="N64" s="27">
        <f t="shared" si="14"/>
        <v>529</v>
      </c>
      <c r="O64" s="73">
        <f t="shared" si="14"/>
        <v>443</v>
      </c>
      <c r="P64" s="27">
        <f t="shared" si="14"/>
        <v>402</v>
      </c>
      <c r="Q64" s="73">
        <f t="shared" si="14"/>
        <v>360</v>
      </c>
      <c r="R64" s="27">
        <f t="shared" si="14"/>
        <v>216</v>
      </c>
      <c r="S64" s="73">
        <f t="shared" si="14"/>
        <v>124</v>
      </c>
      <c r="T64" s="27">
        <f t="shared" si="14"/>
        <v>8</v>
      </c>
      <c r="U64" s="122"/>
    </row>
    <row r="65" hidden="1" spans="3:21">
      <c r="C65" s="123"/>
      <c r="D65" s="124" t="s">
        <v>159</v>
      </c>
      <c r="E65" s="124"/>
      <c r="F65" s="124"/>
      <c r="G65" s="25"/>
      <c r="H65" s="25"/>
      <c r="I65" s="25"/>
      <c r="J65" s="25"/>
      <c r="K65" s="144">
        <f>K64/16</f>
        <v>28.25</v>
      </c>
      <c r="L65" s="144">
        <f t="shared" ref="L65:T65" si="15">L64/16</f>
        <v>30.25</v>
      </c>
      <c r="M65" s="144">
        <f t="shared" si="15"/>
        <v>32.25</v>
      </c>
      <c r="N65" s="144">
        <f t="shared" si="15"/>
        <v>33.0625</v>
      </c>
      <c r="O65" s="144">
        <f t="shared" si="15"/>
        <v>27.6875</v>
      </c>
      <c r="P65" s="144">
        <f t="shared" si="15"/>
        <v>25.125</v>
      </c>
      <c r="Q65" s="144">
        <f t="shared" si="15"/>
        <v>22.5</v>
      </c>
      <c r="R65" s="144">
        <f t="shared" si="15"/>
        <v>13.5</v>
      </c>
      <c r="S65" s="144">
        <f t="shared" si="15"/>
        <v>7.75</v>
      </c>
      <c r="T65" s="144">
        <f t="shared" si="15"/>
        <v>0.5</v>
      </c>
      <c r="U65" s="25"/>
    </row>
    <row r="66" hidden="1" spans="3:21">
      <c r="C66" s="125"/>
      <c r="D66" s="31" t="s">
        <v>160</v>
      </c>
      <c r="E66" s="31"/>
      <c r="F66" s="31"/>
      <c r="G66" s="105"/>
      <c r="H66" s="105"/>
      <c r="I66" s="105"/>
      <c r="J66" s="105"/>
      <c r="K66" s="104" t="s">
        <v>143</v>
      </c>
      <c r="L66" s="104" t="s">
        <v>138</v>
      </c>
      <c r="M66" s="104"/>
      <c r="N66" s="107"/>
      <c r="O66" s="107"/>
      <c r="P66" s="49" t="s">
        <v>131</v>
      </c>
      <c r="Q66" s="49" t="s">
        <v>114</v>
      </c>
      <c r="R66" s="49" t="s">
        <v>161</v>
      </c>
      <c r="S66" s="49" t="s">
        <v>162</v>
      </c>
      <c r="T66" s="49" t="s">
        <v>163</v>
      </c>
      <c r="U66" s="105"/>
    </row>
    <row r="67" hidden="1" spans="11:20">
      <c r="K67" s="145">
        <v>90</v>
      </c>
      <c r="L67" s="145">
        <v>30</v>
      </c>
      <c r="M67" s="145"/>
      <c r="N67" s="145"/>
      <c r="O67" s="145"/>
      <c r="P67" s="145">
        <v>120</v>
      </c>
      <c r="Q67" s="145">
        <v>90</v>
      </c>
      <c r="R67" s="145">
        <v>180</v>
      </c>
      <c r="S67" s="145">
        <v>540</v>
      </c>
      <c r="T67" s="145">
        <v>540</v>
      </c>
    </row>
    <row r="68" hidden="1" spans="11:20">
      <c r="K68" s="145">
        <f>K64+K67</f>
        <v>542</v>
      </c>
      <c r="L68" s="145">
        <f t="shared" ref="L68:T68" si="16">L64+L67</f>
        <v>514</v>
      </c>
      <c r="M68" s="145">
        <f t="shared" si="16"/>
        <v>516</v>
      </c>
      <c r="N68" s="145">
        <f t="shared" si="16"/>
        <v>529</v>
      </c>
      <c r="O68" s="145">
        <f t="shared" si="16"/>
        <v>443</v>
      </c>
      <c r="P68" s="145">
        <f t="shared" si="16"/>
        <v>522</v>
      </c>
      <c r="Q68" s="145">
        <f t="shared" si="16"/>
        <v>450</v>
      </c>
      <c r="R68" s="145">
        <f t="shared" si="16"/>
        <v>396</v>
      </c>
      <c r="S68" s="145">
        <f t="shared" si="16"/>
        <v>664</v>
      </c>
      <c r="T68" s="145">
        <f t="shared" si="16"/>
        <v>548</v>
      </c>
    </row>
    <row r="69" s="3" customFormat="1" spans="1:21">
      <c r="A69" s="126" t="s">
        <v>164</v>
      </c>
      <c r="B69" s="127"/>
      <c r="C69" s="127"/>
      <c r="D69" s="127"/>
      <c r="E69" s="127"/>
      <c r="F69" s="128" t="s">
        <v>165</v>
      </c>
      <c r="G69" s="129"/>
      <c r="H69" s="129"/>
      <c r="I69" s="129"/>
      <c r="J69" s="129"/>
      <c r="K69" s="146"/>
      <c r="L69" s="147" t="s">
        <v>166</v>
      </c>
      <c r="M69" s="147"/>
      <c r="N69" s="147"/>
      <c r="O69" s="147"/>
      <c r="P69" s="147"/>
      <c r="Q69" s="147"/>
      <c r="R69" s="147"/>
      <c r="S69" s="147"/>
      <c r="T69" s="147"/>
      <c r="U69" s="152"/>
    </row>
    <row r="70" s="3" customFormat="1" spans="1:21">
      <c r="A70" s="130"/>
      <c r="B70" s="131"/>
      <c r="C70" s="131"/>
      <c r="D70" s="131"/>
      <c r="E70" s="131"/>
      <c r="F70" s="132"/>
      <c r="G70" s="133"/>
      <c r="H70" s="133"/>
      <c r="I70" s="133"/>
      <c r="J70" s="133"/>
      <c r="K70" s="148"/>
      <c r="L70" s="149"/>
      <c r="M70" s="149"/>
      <c r="N70" s="149"/>
      <c r="O70" s="149"/>
      <c r="P70" s="149"/>
      <c r="Q70" s="149"/>
      <c r="R70" s="149"/>
      <c r="S70" s="149"/>
      <c r="T70" s="149"/>
      <c r="U70" s="153"/>
    </row>
    <row r="71" s="3" customFormat="1" spans="1:21">
      <c r="A71" s="134" t="s">
        <v>167</v>
      </c>
      <c r="B71" s="135"/>
      <c r="C71" s="135"/>
      <c r="D71" s="135"/>
      <c r="E71" s="135"/>
      <c r="F71" s="132"/>
      <c r="G71" s="133"/>
      <c r="H71" s="133"/>
      <c r="I71" s="133"/>
      <c r="J71" s="133"/>
      <c r="K71" s="148"/>
      <c r="L71" s="149"/>
      <c r="M71" s="149"/>
      <c r="N71" s="149"/>
      <c r="O71" s="149"/>
      <c r="P71" s="149"/>
      <c r="Q71" s="149"/>
      <c r="R71" s="149"/>
      <c r="S71" s="149"/>
      <c r="T71" s="149"/>
      <c r="U71" s="153"/>
    </row>
    <row r="72" s="3" customFormat="1" spans="1:21">
      <c r="A72" s="134"/>
      <c r="B72" s="135"/>
      <c r="C72" s="135"/>
      <c r="D72" s="135"/>
      <c r="E72" s="135"/>
      <c r="F72" s="132"/>
      <c r="G72" s="133"/>
      <c r="H72" s="133"/>
      <c r="I72" s="133"/>
      <c r="J72" s="133"/>
      <c r="K72" s="148"/>
      <c r="L72" s="149"/>
      <c r="M72" s="149"/>
      <c r="N72" s="149"/>
      <c r="O72" s="149"/>
      <c r="P72" s="149"/>
      <c r="Q72" s="149"/>
      <c r="R72" s="149"/>
      <c r="S72" s="149"/>
      <c r="T72" s="149"/>
      <c r="U72" s="153"/>
    </row>
    <row r="73" s="3" customFormat="1" spans="1:21">
      <c r="A73" s="134"/>
      <c r="B73" s="135"/>
      <c r="C73" s="135"/>
      <c r="D73" s="135"/>
      <c r="E73" s="135"/>
      <c r="F73" s="132"/>
      <c r="G73" s="133"/>
      <c r="H73" s="133"/>
      <c r="I73" s="133"/>
      <c r="J73" s="133"/>
      <c r="K73" s="148"/>
      <c r="L73" s="149"/>
      <c r="M73" s="149"/>
      <c r="N73" s="149"/>
      <c r="O73" s="149"/>
      <c r="P73" s="149"/>
      <c r="Q73" s="149"/>
      <c r="R73" s="149"/>
      <c r="S73" s="149"/>
      <c r="T73" s="149"/>
      <c r="U73" s="153"/>
    </row>
    <row r="74" s="3" customFormat="1" spans="1:21">
      <c r="A74" s="134"/>
      <c r="B74" s="135"/>
      <c r="C74" s="135"/>
      <c r="D74" s="135"/>
      <c r="E74" s="135"/>
      <c r="F74" s="132"/>
      <c r="G74" s="133"/>
      <c r="H74" s="133"/>
      <c r="I74" s="133"/>
      <c r="J74" s="133"/>
      <c r="K74" s="148"/>
      <c r="L74" s="149"/>
      <c r="M74" s="149"/>
      <c r="N74" s="149"/>
      <c r="O74" s="149"/>
      <c r="P74" s="149"/>
      <c r="Q74" s="149"/>
      <c r="R74" s="149"/>
      <c r="S74" s="149"/>
      <c r="T74" s="149"/>
      <c r="U74" s="153"/>
    </row>
    <row r="75" s="3" customFormat="1" spans="1:21">
      <c r="A75" s="136" t="s">
        <v>168</v>
      </c>
      <c r="B75" s="137"/>
      <c r="C75" s="137"/>
      <c r="D75" s="137"/>
      <c r="E75" s="137"/>
      <c r="F75" s="138" t="s">
        <v>169</v>
      </c>
      <c r="G75" s="139"/>
      <c r="H75" s="139"/>
      <c r="I75" s="139"/>
      <c r="J75" s="139"/>
      <c r="K75" s="150"/>
      <c r="L75" s="139" t="s">
        <v>168</v>
      </c>
      <c r="M75" s="139"/>
      <c r="N75" s="139"/>
      <c r="O75" s="139"/>
      <c r="P75" s="139"/>
      <c r="Q75" s="139"/>
      <c r="R75" s="139"/>
      <c r="S75" s="139"/>
      <c r="T75" s="139"/>
      <c r="U75" s="154"/>
    </row>
    <row r="76" s="3" customFormat="1" ht="15" spans="1:21">
      <c r="A76" s="140"/>
      <c r="B76" s="141"/>
      <c r="C76" s="141"/>
      <c r="D76" s="141"/>
      <c r="E76" s="141"/>
      <c r="F76" s="142"/>
      <c r="G76" s="143"/>
      <c r="H76" s="143"/>
      <c r="I76" s="143"/>
      <c r="J76" s="143"/>
      <c r="K76" s="151"/>
      <c r="L76" s="143"/>
      <c r="M76" s="143"/>
      <c r="N76" s="143"/>
      <c r="O76" s="143"/>
      <c r="P76" s="143"/>
      <c r="Q76" s="143"/>
      <c r="R76" s="143"/>
      <c r="S76" s="143"/>
      <c r="T76" s="143"/>
      <c r="U76" s="155"/>
    </row>
  </sheetData>
  <mergeCells count="43">
    <mergeCell ref="A1:U1"/>
    <mergeCell ref="I2:J2"/>
    <mergeCell ref="K2:T2"/>
    <mergeCell ref="B26:F26"/>
    <mergeCell ref="B42:F42"/>
    <mergeCell ref="B51:F51"/>
    <mergeCell ref="D55:F55"/>
    <mergeCell ref="B56:C56"/>
    <mergeCell ref="D63:F63"/>
    <mergeCell ref="A64:F64"/>
    <mergeCell ref="D65:F65"/>
    <mergeCell ref="D66:F66"/>
    <mergeCell ref="A5:A26"/>
    <mergeCell ref="A27:A42"/>
    <mergeCell ref="A43:A51"/>
    <mergeCell ref="A56:A63"/>
    <mergeCell ref="B5:B15"/>
    <mergeCell ref="B16:B25"/>
    <mergeCell ref="B27:B41"/>
    <mergeCell ref="C5:C12"/>
    <mergeCell ref="C13:C15"/>
    <mergeCell ref="C16:C23"/>
    <mergeCell ref="C24:C25"/>
    <mergeCell ref="C27:C41"/>
    <mergeCell ref="D2:D4"/>
    <mergeCell ref="E2:E4"/>
    <mergeCell ref="F2:F4"/>
    <mergeCell ref="G2:G4"/>
    <mergeCell ref="H2:H4"/>
    <mergeCell ref="I3:I4"/>
    <mergeCell ref="J3:J4"/>
    <mergeCell ref="U2:U4"/>
    <mergeCell ref="B43:C50"/>
    <mergeCell ref="A2:C4"/>
    <mergeCell ref="A69:E70"/>
    <mergeCell ref="F69:K74"/>
    <mergeCell ref="L69:U74"/>
    <mergeCell ref="A71:E74"/>
    <mergeCell ref="A75:E76"/>
    <mergeCell ref="F75:K76"/>
    <mergeCell ref="L75:U76"/>
    <mergeCell ref="A52:C55"/>
    <mergeCell ref="B57:C62"/>
  </mergeCells>
  <printOptions horizontalCentered="1" verticalCentered="1"/>
  <pageMargins left="0.236220472440945" right="0.236220472440945" top="0.34" bottom="0.37" header="0.511811023622047" footer="0.511811023622047"/>
  <pageSetup paperSize="9" firstPageNumber="4294963191" orientation="landscape" useFirstPageNumber="1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</dc:creator>
  <cp:lastModifiedBy>user</cp:lastModifiedBy>
  <dcterms:created xsi:type="dcterms:W3CDTF">2013-06-10T04:47:00Z</dcterms:created>
  <cp:lastPrinted>2019-10-29T07:54:00Z</cp:lastPrinted>
  <dcterms:modified xsi:type="dcterms:W3CDTF">2022-09-14T01:36:03Z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1A7A711A8DE449B38D966F03FC8FDAEC</vt:lpwstr>
  </property>
</Properties>
</file>