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学科工作\2020~2021学年学科工作\第二学期\教学质量\毕业考试\"/>
    </mc:Choice>
  </mc:AlternateContent>
  <bookViews>
    <workbookView xWindow="0" yWindow="0" windowWidth="18465" windowHeight="95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20" i="1" l="1"/>
  <c r="L20" i="1"/>
  <c r="J20" i="1"/>
  <c r="H20" i="1"/>
  <c r="F20" i="1"/>
  <c r="B20" i="1"/>
  <c r="C20" i="1" s="1"/>
  <c r="O19" i="1"/>
  <c r="K19" i="1"/>
  <c r="I19" i="1"/>
  <c r="G19" i="1"/>
  <c r="O18" i="1"/>
  <c r="K18" i="1"/>
  <c r="I18" i="1"/>
  <c r="G18" i="1"/>
  <c r="O17" i="1"/>
  <c r="K17" i="1"/>
  <c r="I17" i="1"/>
  <c r="G17" i="1"/>
  <c r="O16" i="1"/>
  <c r="K16" i="1"/>
  <c r="I16" i="1"/>
  <c r="G16" i="1"/>
  <c r="O15" i="1"/>
  <c r="K15" i="1"/>
  <c r="I15" i="1"/>
  <c r="G15" i="1"/>
  <c r="O14" i="1"/>
  <c r="K14" i="1"/>
  <c r="I14" i="1"/>
  <c r="G14" i="1"/>
  <c r="O13" i="1"/>
  <c r="K13" i="1"/>
  <c r="I13" i="1"/>
  <c r="G13" i="1"/>
  <c r="O12" i="1"/>
  <c r="K12" i="1"/>
  <c r="I12" i="1"/>
  <c r="G12" i="1"/>
  <c r="O11" i="1"/>
  <c r="K11" i="1"/>
  <c r="I11" i="1"/>
  <c r="G11" i="1"/>
  <c r="O10" i="1"/>
  <c r="K10" i="1"/>
  <c r="I10" i="1"/>
  <c r="G10" i="1"/>
  <c r="O9" i="1"/>
  <c r="K9" i="1"/>
  <c r="I9" i="1"/>
  <c r="G9" i="1"/>
  <c r="O8" i="1"/>
  <c r="K8" i="1"/>
  <c r="I8" i="1"/>
  <c r="G8" i="1"/>
  <c r="O7" i="1"/>
  <c r="K7" i="1"/>
  <c r="I7" i="1"/>
  <c r="G7" i="1"/>
  <c r="O6" i="1"/>
  <c r="K6" i="1"/>
  <c r="I6" i="1"/>
  <c r="G6" i="1"/>
  <c r="O5" i="1"/>
  <c r="K5" i="1"/>
  <c r="I5" i="1"/>
  <c r="G5" i="1"/>
  <c r="G20" i="1" l="1"/>
  <c r="K20" i="1"/>
  <c r="O20" i="1"/>
  <c r="I20" i="1"/>
  <c r="N20" i="1"/>
</calcChain>
</file>

<file path=xl/sharedStrings.xml><?xml version="1.0" encoding="utf-8"?>
<sst xmlns="http://schemas.openxmlformats.org/spreadsheetml/2006/main" count="67" uniqueCount="66">
  <si>
    <t>班级</t>
    <phoneticPr fontId="1" type="noConversion"/>
  </si>
  <si>
    <t>在籍</t>
    <phoneticPr fontId="1" type="noConversion"/>
  </si>
  <si>
    <t>实际统计</t>
    <phoneticPr fontId="1" type="noConversion"/>
  </si>
  <si>
    <t>病事假</t>
    <phoneticPr fontId="1" type="noConversion"/>
  </si>
  <si>
    <t>随班
就读</t>
    <phoneticPr fontId="1" type="noConversion"/>
  </si>
  <si>
    <t>总分</t>
    <phoneticPr fontId="1" type="noConversion"/>
  </si>
  <si>
    <t>均分</t>
    <phoneticPr fontId="1" type="noConversion"/>
  </si>
  <si>
    <t>优秀
人数</t>
    <phoneticPr fontId="1" type="noConversion"/>
  </si>
  <si>
    <t>优秀率</t>
    <phoneticPr fontId="1" type="noConversion"/>
  </si>
  <si>
    <t>合格
人数</t>
    <phoneticPr fontId="1" type="noConversion"/>
  </si>
  <si>
    <t>合格率</t>
    <phoneticPr fontId="1" type="noConversion"/>
  </si>
  <si>
    <t>不及格人数</t>
    <phoneticPr fontId="1" type="noConversion"/>
  </si>
  <si>
    <t>合计</t>
    <phoneticPr fontId="1" type="noConversion"/>
  </si>
  <si>
    <t>低分率</t>
    <phoneticPr fontId="1" type="noConversion"/>
  </si>
  <si>
    <t>人数</t>
    <phoneticPr fontId="1" type="noConversion"/>
  </si>
  <si>
    <t>40-59</t>
    <phoneticPr fontId="1" type="noConversion"/>
  </si>
  <si>
    <t>40分以下</t>
    <phoneticPr fontId="1" type="noConversion"/>
  </si>
  <si>
    <t>执教</t>
    <phoneticPr fontId="1" type="noConversion"/>
  </si>
  <si>
    <t>后进生名单及分数</t>
    <phoneticPr fontId="1" type="noConversion"/>
  </si>
  <si>
    <t>1班</t>
    <phoneticPr fontId="1" type="noConversion"/>
  </si>
  <si>
    <t>李丹丹</t>
    <phoneticPr fontId="1" type="noConversion"/>
  </si>
  <si>
    <t>2班</t>
    <phoneticPr fontId="1" type="noConversion"/>
  </si>
  <si>
    <t>杨莉蓉</t>
    <phoneticPr fontId="1" type="noConversion"/>
  </si>
  <si>
    <t>3班</t>
    <phoneticPr fontId="1" type="noConversion"/>
  </si>
  <si>
    <t>陶榆萍</t>
    <phoneticPr fontId="1" type="noConversion"/>
  </si>
  <si>
    <t>4班</t>
    <phoneticPr fontId="1" type="noConversion"/>
  </si>
  <si>
    <t>蒋英</t>
    <phoneticPr fontId="1" type="noConversion"/>
  </si>
  <si>
    <t>5班</t>
    <phoneticPr fontId="1" type="noConversion"/>
  </si>
  <si>
    <t>惠湘婷</t>
    <phoneticPr fontId="1" type="noConversion"/>
  </si>
  <si>
    <t>6班</t>
    <phoneticPr fontId="1" type="noConversion"/>
  </si>
  <si>
    <t>胡含</t>
    <phoneticPr fontId="1" type="noConversion"/>
  </si>
  <si>
    <t>7班</t>
    <phoneticPr fontId="1" type="noConversion"/>
  </si>
  <si>
    <t>8班</t>
    <phoneticPr fontId="1" type="noConversion"/>
  </si>
  <si>
    <t>汪倩羽</t>
    <phoneticPr fontId="1" type="noConversion"/>
  </si>
  <si>
    <t>9班</t>
    <phoneticPr fontId="1" type="noConversion"/>
  </si>
  <si>
    <t>包惠萍</t>
    <phoneticPr fontId="1" type="noConversion"/>
  </si>
  <si>
    <t>10班</t>
    <phoneticPr fontId="1" type="noConversion"/>
  </si>
  <si>
    <t>顾朝霞</t>
    <phoneticPr fontId="1" type="noConversion"/>
  </si>
  <si>
    <t>11班</t>
    <phoneticPr fontId="1" type="noConversion"/>
  </si>
  <si>
    <t>姜博</t>
    <phoneticPr fontId="1" type="noConversion"/>
  </si>
  <si>
    <t>12班</t>
    <phoneticPr fontId="1" type="noConversion"/>
  </si>
  <si>
    <t>王璐瑶</t>
    <phoneticPr fontId="1" type="noConversion"/>
  </si>
  <si>
    <r>
      <rPr>
        <sz val="12"/>
        <color rgb="FF000000"/>
        <rFont val="SimSun"/>
        <charset val="134"/>
      </rPr>
      <t>13班</t>
    </r>
    <phoneticPr fontId="1" type="noConversion"/>
  </si>
  <si>
    <t>钱华</t>
    <phoneticPr fontId="1" type="noConversion"/>
  </si>
  <si>
    <r>
      <rPr>
        <sz val="12"/>
        <color rgb="FF000000"/>
        <rFont val="SimSun"/>
        <charset val="134"/>
      </rPr>
      <t>14班</t>
    </r>
    <phoneticPr fontId="1" type="noConversion"/>
  </si>
  <si>
    <t>王洁</t>
    <phoneticPr fontId="1" type="noConversion"/>
  </si>
  <si>
    <r>
      <rPr>
        <sz val="12"/>
        <color rgb="FF000000"/>
        <rFont val="SimSun"/>
        <charset val="134"/>
      </rPr>
      <t>15班</t>
    </r>
    <phoneticPr fontId="1" type="noConversion"/>
  </si>
  <si>
    <t>秦文英</t>
    <phoneticPr fontId="1" type="noConversion"/>
  </si>
  <si>
    <r>
      <rPr>
        <sz val="12"/>
        <color rgb="FF000000"/>
        <rFont val="SimSun"/>
        <charset val="134"/>
      </rPr>
      <t>合计</t>
    </r>
    <phoneticPr fontId="1" type="noConversion"/>
  </si>
  <si>
    <t>.</t>
    <phoneticPr fontId="2" type="noConversion"/>
  </si>
  <si>
    <t>王佳怡3</t>
    <phoneticPr fontId="1" type="noConversion"/>
  </si>
  <si>
    <t>刘迎</t>
    <phoneticPr fontId="1" type="noConversion"/>
  </si>
  <si>
    <t>丁怡萱58宋伟豪51</t>
    <phoneticPr fontId="1" type="noConversion"/>
  </si>
  <si>
    <t>姚柯鑫17.耿熙8王佩溱44</t>
    <phoneticPr fontId="1" type="noConversion"/>
  </si>
  <si>
    <r>
      <rPr>
        <sz val="8"/>
        <color rgb="FF000000"/>
        <rFont val="宋体"/>
        <family val="3"/>
        <charset val="134"/>
      </rPr>
      <t>吴浩宇</t>
    </r>
    <r>
      <rPr>
        <sz val="8"/>
        <color rgb="FF000000"/>
        <rFont val="Arial"/>
        <family val="2"/>
      </rPr>
      <t>34</t>
    </r>
    <r>
      <rPr>
        <sz val="8"/>
        <color rgb="FF000000"/>
        <rFont val="宋体"/>
        <family val="3"/>
        <charset val="134"/>
      </rPr>
      <t>张子元</t>
    </r>
    <r>
      <rPr>
        <sz val="8"/>
        <color rgb="FF000000"/>
        <rFont val="Arial"/>
        <family val="2"/>
      </rPr>
      <t>53</t>
    </r>
    <r>
      <rPr>
        <sz val="8"/>
        <color rgb="FF000000"/>
        <rFont val="宋体"/>
        <family val="3"/>
        <charset val="134"/>
      </rPr>
      <t>陈稼霖</t>
    </r>
    <r>
      <rPr>
        <sz val="8"/>
        <color rgb="FF000000"/>
        <rFont val="Arial"/>
        <family val="2"/>
      </rPr>
      <t>8</t>
    </r>
    <r>
      <rPr>
        <sz val="8"/>
        <color rgb="FF000000"/>
        <rFont val="宋体"/>
        <family val="3"/>
        <charset val="134"/>
      </rPr>
      <t>陆超</t>
    </r>
    <r>
      <rPr>
        <sz val="8"/>
        <color rgb="FF000000"/>
        <rFont val="Arial"/>
        <family val="2"/>
      </rPr>
      <t>15</t>
    </r>
    <r>
      <rPr>
        <sz val="8"/>
        <color rgb="FF000000"/>
        <rFont val="宋体"/>
        <family val="3"/>
        <charset val="134"/>
      </rPr>
      <t>李林</t>
    </r>
    <r>
      <rPr>
        <sz val="8"/>
        <color rgb="FF000000"/>
        <rFont val="Arial"/>
        <family val="2"/>
      </rPr>
      <t>13</t>
    </r>
    <r>
      <rPr>
        <sz val="8"/>
        <color rgb="FF000000"/>
        <rFont val="宋体"/>
        <family val="3"/>
        <charset val="134"/>
      </rPr>
      <t>吴志豪</t>
    </r>
    <r>
      <rPr>
        <sz val="8"/>
        <color rgb="FF000000"/>
        <rFont val="Arial"/>
        <family val="2"/>
      </rPr>
      <t>8</t>
    </r>
    <phoneticPr fontId="1" type="noConversion"/>
  </si>
  <si>
    <t>刘亦49</t>
    <phoneticPr fontId="1" type="noConversion"/>
  </si>
  <si>
    <t>贺浩宇12李奥运6庄璐22杨海露</t>
    <phoneticPr fontId="1" type="noConversion"/>
  </si>
  <si>
    <t>千奇灵37单玉琪32李俊驰36王林27</t>
    <phoneticPr fontId="1" type="noConversion"/>
  </si>
  <si>
    <r>
      <rPr>
        <sz val="8"/>
        <color rgb="FF000000"/>
        <rFont val="宋体"/>
        <family val="3"/>
        <charset val="134"/>
      </rPr>
      <t>董宇晨</t>
    </r>
    <r>
      <rPr>
        <sz val="8"/>
        <color rgb="FF000000"/>
        <rFont val="Arial"/>
        <family val="2"/>
      </rPr>
      <t>27</t>
    </r>
    <phoneticPr fontId="1" type="noConversion"/>
  </si>
  <si>
    <t>韩佳轩14刘浩言24</t>
    <phoneticPr fontId="1" type="noConversion"/>
  </si>
  <si>
    <t>唐迅46李嘉诚38王梦晨53祝家欣40恽佳莹48程常乐40刘羲婷59徐琦53</t>
    <phoneticPr fontId="1" type="noConversion"/>
  </si>
  <si>
    <t>施语涵56 李慧怡33刘佳程37陈苏青26季雨思13</t>
    <phoneticPr fontId="1" type="noConversion"/>
  </si>
  <si>
    <t>任丁洋49</t>
    <phoneticPr fontId="1" type="noConversion"/>
  </si>
  <si>
    <r>
      <rPr>
        <sz val="8"/>
        <color rgb="FF000000"/>
        <rFont val="宋体"/>
        <family val="3"/>
        <charset val="134"/>
      </rPr>
      <t>武瑞</t>
    </r>
    <r>
      <rPr>
        <sz val="8"/>
        <color rgb="FF000000"/>
        <rFont val="Arial"/>
        <family val="2"/>
      </rPr>
      <t>57.5</t>
    </r>
    <r>
      <rPr>
        <sz val="8"/>
        <color rgb="FF000000"/>
        <rFont val="宋体"/>
        <family val="3"/>
        <charset val="134"/>
      </rPr>
      <t>李金莲</t>
    </r>
    <r>
      <rPr>
        <sz val="8"/>
        <color rgb="FF000000"/>
        <rFont val="Arial"/>
        <family val="2"/>
      </rPr>
      <t>9</t>
    </r>
    <phoneticPr fontId="1" type="noConversion"/>
  </si>
  <si>
    <r>
      <rPr>
        <sz val="8"/>
        <color rgb="FF000000"/>
        <rFont val="宋体"/>
        <family val="3"/>
        <charset val="134"/>
      </rPr>
      <t>颜文航</t>
    </r>
    <r>
      <rPr>
        <sz val="8"/>
        <color rgb="FF000000"/>
        <rFont val="Arial"/>
        <family val="2"/>
      </rPr>
      <t>54</t>
    </r>
    <r>
      <rPr>
        <sz val="8"/>
        <color rgb="FF000000"/>
        <rFont val="宋体"/>
        <family val="3"/>
        <charset val="134"/>
      </rPr>
      <t>史胜海</t>
    </r>
    <r>
      <rPr>
        <sz val="8"/>
        <color rgb="FF000000"/>
        <rFont val="Arial"/>
        <family val="2"/>
      </rPr>
      <t>13</t>
    </r>
    <r>
      <rPr>
        <sz val="8"/>
        <color rgb="FF000000"/>
        <rFont val="宋体"/>
        <family val="3"/>
        <charset val="134"/>
      </rPr>
      <t>张林全</t>
    </r>
    <r>
      <rPr>
        <sz val="8"/>
        <color rgb="FF000000"/>
        <rFont val="Arial"/>
        <family val="2"/>
      </rPr>
      <t>7</t>
    </r>
    <r>
      <rPr>
        <sz val="8"/>
        <color rgb="FF000000"/>
        <rFont val="宋体"/>
        <family val="3"/>
        <charset val="134"/>
      </rPr>
      <t>邱童童</t>
    </r>
    <r>
      <rPr>
        <sz val="8"/>
        <color rgb="FF000000"/>
        <rFont val="Arial"/>
        <family val="2"/>
      </rPr>
      <t>54</t>
    </r>
    <phoneticPr fontId="1" type="noConversion"/>
  </si>
  <si>
    <r>
      <rPr>
        <sz val="8"/>
        <rFont val="宋体"/>
        <family val="3"/>
        <charset val="134"/>
      </rPr>
      <t xml:space="preserve"> 六 年级</t>
    </r>
    <r>
      <rPr>
        <u/>
        <sz val="8"/>
        <rFont val="宋体"/>
        <family val="3"/>
        <charset val="134"/>
      </rPr>
      <t xml:space="preserve">   数学   </t>
    </r>
    <r>
      <rPr>
        <sz val="8"/>
        <rFont val="宋体"/>
        <family val="3"/>
        <charset val="134"/>
      </rPr>
      <t>学科</t>
    </r>
    <r>
      <rPr>
        <u/>
        <sz val="8"/>
        <rFont val="宋体"/>
        <family val="3"/>
        <charset val="134"/>
      </rPr>
      <t>毕业  质量调研</t>
    </r>
    <r>
      <rPr>
        <sz val="8"/>
        <rFont val="宋体"/>
        <family val="3"/>
        <charset val="134"/>
      </rPr>
      <t>成绩相关数据统计表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</si>
</sst>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%"/>
  </numFmts>
  <fonts count="13">
    <font>
      <sz val="12"/>
      <color theme="1"/>
      <name val="宋体"/>
      <charset val="134"/>
      <scheme val="minor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8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SimSun"/>
      <charset val="134"/>
    </font>
    <font>
      <sz val="8"/>
      <color rgb="FF000000"/>
      <name val="SimSun"/>
      <charset val="134"/>
    </font>
    <font>
      <sz val="8"/>
      <name val="宋体"/>
      <family val="3"/>
      <charset val="134"/>
    </font>
    <font>
      <u/>
      <sz val="8"/>
      <name val="宋体"/>
      <family val="3"/>
      <charset val="134"/>
    </font>
    <font>
      <u/>
      <sz val="8"/>
      <color rgb="FF000000"/>
      <name val="SimSun"/>
      <family val="3"/>
      <charset val="134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/>
    <xf numFmtId="0" fontId="4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4" fillId="0" borderId="3" xfId="0" applyNumberFormat="1" applyFont="1" applyBorder="1" applyAlignment="1"/>
    <xf numFmtId="0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left" vertical="center"/>
    </xf>
    <xf numFmtId="0" fontId="8" fillId="0" borderId="3" xfId="0" applyNumberFormat="1" applyFont="1" applyBorder="1" applyAlignment="1">
      <alignment vertical="center"/>
    </xf>
    <xf numFmtId="0" fontId="12" fillId="0" borderId="3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vertical="center"/>
    </xf>
    <xf numFmtId="0" fontId="12" fillId="2" borderId="3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 wrapText="1"/>
    </xf>
    <xf numFmtId="0" fontId="9" fillId="2" borderId="3" xfId="0" applyNumberFormat="1" applyFont="1" applyFill="1" applyBorder="1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6"/>
  <sheetViews>
    <sheetView tabSelected="1" zoomScaleNormal="100" zoomScaleSheetLayoutView="100" workbookViewId="0">
      <selection activeCell="I25" sqref="I25"/>
    </sheetView>
  </sheetViews>
  <sheetFormatPr defaultColWidth="8.75" defaultRowHeight="14.25"/>
  <cols>
    <col min="1" max="1" width="7" customWidth="1"/>
    <col min="2" max="2" width="5.375" customWidth="1"/>
    <col min="3" max="3" width="5.875" customWidth="1"/>
    <col min="4" max="4" width="6.75" customWidth="1"/>
    <col min="5" max="5" width="5.5" customWidth="1"/>
    <col min="6" max="6" width="8.125" customWidth="1"/>
    <col min="7" max="7" width="7.625" customWidth="1"/>
    <col min="8" max="8" width="6.375" customWidth="1"/>
    <col min="9" max="9" width="10.875" customWidth="1"/>
    <col min="10" max="10" width="6.875" customWidth="1"/>
    <col min="11" max="11" width="8.625" customWidth="1"/>
    <col min="12" max="12" width="6.375" customWidth="1"/>
    <col min="13" max="13" width="7.5" customWidth="1"/>
    <col min="14" max="14" width="6" customWidth="1"/>
    <col min="15" max="15" width="6.5" customWidth="1"/>
    <col min="16" max="16" width="11" customWidth="1"/>
    <col min="17" max="17" width="63" customWidth="1"/>
    <col min="18" max="27" width="10.875" customWidth="1"/>
  </cols>
  <sheetData>
    <row r="1" spans="1:27" ht="16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6.5">
      <c r="A2" s="1"/>
      <c r="B2" s="24" t="s">
        <v>65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</row>
    <row r="3" spans="1:27" ht="16.5">
      <c r="A3" s="29" t="s">
        <v>0</v>
      </c>
      <c r="B3" s="3" t="s">
        <v>1</v>
      </c>
      <c r="C3" s="3" t="s">
        <v>2</v>
      </c>
      <c r="D3" s="20" t="s">
        <v>3</v>
      </c>
      <c r="E3" s="28" t="s">
        <v>4</v>
      </c>
      <c r="F3" s="20" t="s">
        <v>5</v>
      </c>
      <c r="G3" s="20" t="s">
        <v>6</v>
      </c>
      <c r="H3" s="28" t="s">
        <v>7</v>
      </c>
      <c r="I3" s="20" t="s">
        <v>8</v>
      </c>
      <c r="J3" s="28" t="s">
        <v>9</v>
      </c>
      <c r="K3" s="20" t="s">
        <v>10</v>
      </c>
      <c r="L3" s="29" t="s">
        <v>11</v>
      </c>
      <c r="M3" s="30"/>
      <c r="N3" s="20" t="s">
        <v>12</v>
      </c>
      <c r="O3" s="22" t="s">
        <v>13</v>
      </c>
      <c r="P3" s="4"/>
      <c r="Q3" s="4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>
      <c r="A4" s="25"/>
      <c r="B4" s="3" t="s">
        <v>14</v>
      </c>
      <c r="C4" s="3" t="s">
        <v>14</v>
      </c>
      <c r="D4" s="27"/>
      <c r="E4" s="31"/>
      <c r="F4" s="27"/>
      <c r="G4" s="27"/>
      <c r="H4" s="21"/>
      <c r="I4" s="27"/>
      <c r="J4" s="27"/>
      <c r="K4" s="27"/>
      <c r="L4" s="3" t="s">
        <v>15</v>
      </c>
      <c r="M4" s="3" t="s">
        <v>16</v>
      </c>
      <c r="N4" s="21"/>
      <c r="O4" s="23"/>
      <c r="P4" s="5" t="s">
        <v>17</v>
      </c>
      <c r="Q4" s="6" t="s">
        <v>18</v>
      </c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6.5">
      <c r="A5" s="7" t="s">
        <v>19</v>
      </c>
      <c r="B5" s="7">
        <v>43</v>
      </c>
      <c r="C5" s="7">
        <v>43</v>
      </c>
      <c r="D5" s="7"/>
      <c r="E5" s="7"/>
      <c r="F5" s="7">
        <v>3794</v>
      </c>
      <c r="G5" s="8">
        <f t="shared" ref="G5:G20" si="0">F5/C5</f>
        <v>88.232558139534888</v>
      </c>
      <c r="H5" s="7">
        <v>31</v>
      </c>
      <c r="I5" s="9">
        <f t="shared" ref="I5:I20" si="1">H5/C5</f>
        <v>0.72093023255813948</v>
      </c>
      <c r="J5" s="7">
        <v>40</v>
      </c>
      <c r="K5" s="9">
        <f t="shared" ref="K5:K20" si="2">J5/C5</f>
        <v>0.93023255813953487</v>
      </c>
      <c r="L5" s="7">
        <v>1</v>
      </c>
      <c r="M5" s="7">
        <v>2</v>
      </c>
      <c r="N5" s="7"/>
      <c r="O5" s="10">
        <f t="shared" ref="O5:O20" si="3">M5/C5</f>
        <v>4.6511627906976744E-2</v>
      </c>
      <c r="P5" s="5" t="s">
        <v>20</v>
      </c>
      <c r="Q5" s="12" t="s">
        <v>53</v>
      </c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6.5">
      <c r="A6" s="7" t="s">
        <v>21</v>
      </c>
      <c r="B6" s="7">
        <v>47</v>
      </c>
      <c r="C6" s="7">
        <v>47</v>
      </c>
      <c r="D6" s="11"/>
      <c r="E6" s="7"/>
      <c r="F6" s="7">
        <v>4284</v>
      </c>
      <c r="G6" s="8">
        <f t="shared" si="0"/>
        <v>91.148936170212764</v>
      </c>
      <c r="H6" s="7">
        <v>38</v>
      </c>
      <c r="I6" s="9">
        <f t="shared" si="1"/>
        <v>0.80851063829787229</v>
      </c>
      <c r="J6" s="7">
        <v>46</v>
      </c>
      <c r="K6" s="9">
        <f t="shared" si="2"/>
        <v>0.97872340425531912</v>
      </c>
      <c r="L6" s="7"/>
      <c r="M6" s="7">
        <v>1</v>
      </c>
      <c r="N6" s="7"/>
      <c r="O6" s="10">
        <f t="shared" si="3"/>
        <v>2.1276595744680851E-2</v>
      </c>
      <c r="P6" s="5" t="s">
        <v>22</v>
      </c>
      <c r="Q6" s="13" t="s">
        <v>50</v>
      </c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6.5">
      <c r="A7" s="7" t="s">
        <v>23</v>
      </c>
      <c r="B7" s="7">
        <v>46</v>
      </c>
      <c r="C7" s="7">
        <v>46</v>
      </c>
      <c r="D7" s="7"/>
      <c r="E7" s="7"/>
      <c r="F7" s="7">
        <v>4224</v>
      </c>
      <c r="G7" s="8">
        <f t="shared" si="0"/>
        <v>91.826086956521735</v>
      </c>
      <c r="H7" s="7">
        <v>34</v>
      </c>
      <c r="I7" s="9">
        <f t="shared" si="1"/>
        <v>0.73913043478260865</v>
      </c>
      <c r="J7" s="7">
        <v>46</v>
      </c>
      <c r="K7" s="9">
        <f t="shared" si="2"/>
        <v>1</v>
      </c>
      <c r="L7" s="7" t="s">
        <v>49</v>
      </c>
      <c r="M7" s="7"/>
      <c r="N7" s="7"/>
      <c r="O7" s="10">
        <f t="shared" si="3"/>
        <v>0</v>
      </c>
      <c r="P7" s="5" t="s">
        <v>24</v>
      </c>
      <c r="Q7" s="14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6.5">
      <c r="A8" s="7" t="s">
        <v>25</v>
      </c>
      <c r="B8" s="7">
        <v>49</v>
      </c>
      <c r="C8" s="7">
        <v>49</v>
      </c>
      <c r="D8" s="7"/>
      <c r="E8" s="7"/>
      <c r="F8" s="7">
        <v>4349</v>
      </c>
      <c r="G8" s="8">
        <f t="shared" si="0"/>
        <v>88.755102040816325</v>
      </c>
      <c r="H8" s="7">
        <v>28</v>
      </c>
      <c r="I8" s="9">
        <f t="shared" si="1"/>
        <v>0.5714285714285714</v>
      </c>
      <c r="J8" s="7">
        <v>47</v>
      </c>
      <c r="K8" s="9">
        <f t="shared" si="2"/>
        <v>0.95918367346938771</v>
      </c>
      <c r="L8" s="7">
        <v>2</v>
      </c>
      <c r="M8" s="7"/>
      <c r="N8" s="7"/>
      <c r="O8" s="10">
        <f t="shared" si="3"/>
        <v>0</v>
      </c>
      <c r="P8" s="5" t="s">
        <v>26</v>
      </c>
      <c r="Q8" s="15" t="s">
        <v>52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6.5">
      <c r="A9" s="7" t="s">
        <v>27</v>
      </c>
      <c r="B9" s="7">
        <v>46</v>
      </c>
      <c r="C9" s="7">
        <v>46</v>
      </c>
      <c r="D9" s="7"/>
      <c r="E9" s="7"/>
      <c r="F9" s="7">
        <v>3792</v>
      </c>
      <c r="G9" s="8">
        <f t="shared" si="0"/>
        <v>82.434782608695656</v>
      </c>
      <c r="H9" s="7">
        <v>28</v>
      </c>
      <c r="I9" s="9">
        <f t="shared" si="1"/>
        <v>0.60869565217391308</v>
      </c>
      <c r="J9" s="7">
        <v>40</v>
      </c>
      <c r="K9" s="9">
        <f t="shared" si="2"/>
        <v>0.86956521739130432</v>
      </c>
      <c r="L9" s="7">
        <v>1</v>
      </c>
      <c r="M9" s="7">
        <v>5</v>
      </c>
      <c r="N9" s="7"/>
      <c r="O9" s="10">
        <f t="shared" si="3"/>
        <v>0.10869565217391304</v>
      </c>
      <c r="P9" s="5" t="s">
        <v>28</v>
      </c>
      <c r="Q9" s="16" t="s">
        <v>54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6.5">
      <c r="A10" s="7" t="s">
        <v>29</v>
      </c>
      <c r="B10" s="7">
        <v>45</v>
      </c>
      <c r="C10" s="7">
        <v>45</v>
      </c>
      <c r="D10" s="7"/>
      <c r="E10" s="7"/>
      <c r="F10" s="7">
        <v>4006</v>
      </c>
      <c r="G10" s="8">
        <f t="shared" si="0"/>
        <v>89.022222222222226</v>
      </c>
      <c r="H10" s="7">
        <v>29</v>
      </c>
      <c r="I10" s="9">
        <f t="shared" si="1"/>
        <v>0.64444444444444449</v>
      </c>
      <c r="J10" s="7">
        <v>44</v>
      </c>
      <c r="K10" s="9">
        <f t="shared" si="2"/>
        <v>0.97777777777777775</v>
      </c>
      <c r="L10" s="7">
        <v>1</v>
      </c>
      <c r="M10" s="7"/>
      <c r="N10" s="7"/>
      <c r="O10" s="10">
        <f t="shared" si="3"/>
        <v>0</v>
      </c>
      <c r="P10" s="5" t="s">
        <v>30</v>
      </c>
      <c r="Q10" s="19" t="s">
        <v>55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6.5">
      <c r="A11" s="7" t="s">
        <v>31</v>
      </c>
      <c r="B11" s="7">
        <v>46</v>
      </c>
      <c r="C11" s="7">
        <v>46</v>
      </c>
      <c r="D11" s="7"/>
      <c r="E11" s="7"/>
      <c r="F11" s="7">
        <v>3920</v>
      </c>
      <c r="G11" s="8">
        <f t="shared" si="0"/>
        <v>85.217391304347828</v>
      </c>
      <c r="H11" s="7">
        <v>29</v>
      </c>
      <c r="I11" s="9">
        <f t="shared" si="1"/>
        <v>0.63043478260869568</v>
      </c>
      <c r="J11" s="7">
        <v>42</v>
      </c>
      <c r="K11" s="9">
        <f t="shared" si="2"/>
        <v>0.91304347826086951</v>
      </c>
      <c r="L11" s="7">
        <v>1</v>
      </c>
      <c r="M11" s="7">
        <v>3</v>
      </c>
      <c r="N11" s="7"/>
      <c r="O11" s="10">
        <f t="shared" si="3"/>
        <v>6.5217391304347824E-2</v>
      </c>
      <c r="P11" s="5" t="s">
        <v>51</v>
      </c>
      <c r="Q11" s="17" t="s">
        <v>56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6.5">
      <c r="A12" s="7" t="s">
        <v>32</v>
      </c>
      <c r="B12" s="7">
        <v>46</v>
      </c>
      <c r="C12" s="7">
        <v>46</v>
      </c>
      <c r="D12" s="7"/>
      <c r="E12" s="7"/>
      <c r="F12" s="7">
        <v>3892</v>
      </c>
      <c r="G12" s="8">
        <f t="shared" si="0"/>
        <v>84.608695652173907</v>
      </c>
      <c r="H12" s="7">
        <v>24</v>
      </c>
      <c r="I12" s="9">
        <f t="shared" si="1"/>
        <v>0.52173913043478259</v>
      </c>
      <c r="J12" s="7">
        <v>42</v>
      </c>
      <c r="K12" s="9">
        <f t="shared" si="2"/>
        <v>0.91304347826086951</v>
      </c>
      <c r="L12" s="7">
        <v>0</v>
      </c>
      <c r="M12" s="7">
        <v>4</v>
      </c>
      <c r="N12" s="7"/>
      <c r="O12" s="10">
        <f t="shared" si="3"/>
        <v>8.6956521739130432E-2</v>
      </c>
      <c r="P12" s="5" t="s">
        <v>33</v>
      </c>
      <c r="Q12" s="19" t="s">
        <v>57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6.5">
      <c r="A13" s="7" t="s">
        <v>34</v>
      </c>
      <c r="B13" s="7">
        <v>47</v>
      </c>
      <c r="C13" s="7">
        <v>47</v>
      </c>
      <c r="D13" s="7"/>
      <c r="E13" s="7"/>
      <c r="F13" s="7">
        <v>4145</v>
      </c>
      <c r="G13" s="8">
        <f t="shared" si="0"/>
        <v>88.191489361702125</v>
      </c>
      <c r="H13" s="7">
        <v>31</v>
      </c>
      <c r="I13" s="9">
        <f t="shared" si="1"/>
        <v>0.65957446808510634</v>
      </c>
      <c r="J13" s="7">
        <v>46</v>
      </c>
      <c r="K13" s="9">
        <f t="shared" si="2"/>
        <v>0.97872340425531912</v>
      </c>
      <c r="L13" s="7"/>
      <c r="M13" s="7">
        <v>1</v>
      </c>
      <c r="N13" s="7"/>
      <c r="O13" s="10">
        <f t="shared" si="3"/>
        <v>2.1276595744680851E-2</v>
      </c>
      <c r="P13" s="5" t="s">
        <v>35</v>
      </c>
      <c r="Q13" s="16" t="s">
        <v>58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6.5">
      <c r="A14" s="7" t="s">
        <v>36</v>
      </c>
      <c r="B14" s="7">
        <v>46</v>
      </c>
      <c r="C14" s="7">
        <v>46</v>
      </c>
      <c r="D14" s="7"/>
      <c r="E14" s="7"/>
      <c r="F14" s="7">
        <v>4079</v>
      </c>
      <c r="G14" s="8">
        <f t="shared" si="0"/>
        <v>88.673913043478265</v>
      </c>
      <c r="H14" s="7">
        <v>35</v>
      </c>
      <c r="I14" s="9">
        <f t="shared" si="1"/>
        <v>0.76086956521739135</v>
      </c>
      <c r="J14" s="7">
        <v>44</v>
      </c>
      <c r="K14" s="9">
        <f t="shared" si="2"/>
        <v>0.95652173913043481</v>
      </c>
      <c r="L14" s="7"/>
      <c r="M14" s="7">
        <v>2</v>
      </c>
      <c r="N14" s="7"/>
      <c r="O14" s="10">
        <f t="shared" si="3"/>
        <v>4.3478260869565216E-2</v>
      </c>
      <c r="P14" s="5" t="s">
        <v>37</v>
      </c>
      <c r="Q14" s="17" t="s">
        <v>59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6.5">
      <c r="A15" s="7" t="s">
        <v>38</v>
      </c>
      <c r="B15" s="7">
        <v>45</v>
      </c>
      <c r="C15" s="7">
        <v>45</v>
      </c>
      <c r="D15" s="7"/>
      <c r="E15" s="7"/>
      <c r="F15" s="7">
        <v>3695</v>
      </c>
      <c r="G15" s="8">
        <f t="shared" si="0"/>
        <v>82.111111111111114</v>
      </c>
      <c r="H15" s="7">
        <v>20</v>
      </c>
      <c r="I15" s="9">
        <f t="shared" si="1"/>
        <v>0.44444444444444442</v>
      </c>
      <c r="J15" s="7">
        <v>37</v>
      </c>
      <c r="K15" s="9">
        <f t="shared" si="2"/>
        <v>0.82222222222222219</v>
      </c>
      <c r="L15" s="7">
        <v>7</v>
      </c>
      <c r="M15" s="7">
        <v>1</v>
      </c>
      <c r="N15" s="7"/>
      <c r="O15" s="10">
        <f t="shared" si="3"/>
        <v>2.2222222222222223E-2</v>
      </c>
      <c r="P15" s="5" t="s">
        <v>39</v>
      </c>
      <c r="Q15" s="17" t="s">
        <v>60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6.5">
      <c r="A16" s="7" t="s">
        <v>40</v>
      </c>
      <c r="B16" s="7">
        <v>45</v>
      </c>
      <c r="C16" s="7">
        <v>45</v>
      </c>
      <c r="D16" s="7"/>
      <c r="E16" s="7"/>
      <c r="F16" s="7">
        <v>3720.5</v>
      </c>
      <c r="G16" s="8">
        <f t="shared" si="0"/>
        <v>82.677777777777777</v>
      </c>
      <c r="H16" s="7">
        <v>25</v>
      </c>
      <c r="I16" s="9">
        <f t="shared" si="1"/>
        <v>0.55555555555555558</v>
      </c>
      <c r="J16" s="7">
        <v>40</v>
      </c>
      <c r="K16" s="9">
        <f t="shared" si="2"/>
        <v>0.88888888888888884</v>
      </c>
      <c r="L16" s="7">
        <v>1</v>
      </c>
      <c r="M16" s="7">
        <v>4</v>
      </c>
      <c r="N16" s="7"/>
      <c r="O16" s="10">
        <f t="shared" si="3"/>
        <v>8.8888888888888892E-2</v>
      </c>
      <c r="P16" s="5" t="s">
        <v>41</v>
      </c>
      <c r="Q16" s="18" t="s">
        <v>61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6.5">
      <c r="A17" s="11" t="s">
        <v>42</v>
      </c>
      <c r="B17" s="7">
        <v>47</v>
      </c>
      <c r="C17" s="7">
        <v>47</v>
      </c>
      <c r="D17" s="7"/>
      <c r="E17" s="7"/>
      <c r="F17" s="7">
        <v>4277</v>
      </c>
      <c r="G17" s="8">
        <f t="shared" si="0"/>
        <v>91</v>
      </c>
      <c r="H17" s="7">
        <v>34</v>
      </c>
      <c r="I17" s="9">
        <f t="shared" si="1"/>
        <v>0.72340425531914898</v>
      </c>
      <c r="J17" s="7">
        <v>46</v>
      </c>
      <c r="K17" s="9">
        <f t="shared" si="2"/>
        <v>0.97872340425531912</v>
      </c>
      <c r="L17" s="7">
        <v>1</v>
      </c>
      <c r="M17" s="7"/>
      <c r="N17" s="7"/>
      <c r="O17" s="10">
        <f t="shared" si="3"/>
        <v>0</v>
      </c>
      <c r="P17" s="5" t="s">
        <v>43</v>
      </c>
      <c r="Q17" s="17" t="s">
        <v>62</v>
      </c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6.5">
      <c r="A18" s="11" t="s">
        <v>44</v>
      </c>
      <c r="B18" s="7">
        <v>44</v>
      </c>
      <c r="C18" s="7">
        <v>44</v>
      </c>
      <c r="D18" s="7"/>
      <c r="E18" s="7"/>
      <c r="F18" s="7">
        <v>3885</v>
      </c>
      <c r="G18" s="8">
        <f t="shared" si="0"/>
        <v>88.295454545454547</v>
      </c>
      <c r="H18" s="7">
        <v>28</v>
      </c>
      <c r="I18" s="9">
        <f t="shared" si="1"/>
        <v>0.63636363636363635</v>
      </c>
      <c r="J18" s="7">
        <v>42</v>
      </c>
      <c r="K18" s="9">
        <f t="shared" si="2"/>
        <v>0.95454545454545459</v>
      </c>
      <c r="L18" s="7">
        <v>1</v>
      </c>
      <c r="M18" s="7">
        <v>1</v>
      </c>
      <c r="N18" s="7"/>
      <c r="O18" s="10">
        <f t="shared" si="3"/>
        <v>2.2727272727272728E-2</v>
      </c>
      <c r="P18" s="5" t="s">
        <v>45</v>
      </c>
      <c r="Q18" s="16" t="s">
        <v>63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6.5">
      <c r="A19" s="11" t="s">
        <v>46</v>
      </c>
      <c r="B19" s="7">
        <v>48</v>
      </c>
      <c r="C19" s="7">
        <v>48</v>
      </c>
      <c r="D19" s="7"/>
      <c r="E19" s="7"/>
      <c r="F19" s="7">
        <v>4066.5</v>
      </c>
      <c r="G19" s="8">
        <f t="shared" si="0"/>
        <v>84.71875</v>
      </c>
      <c r="H19" s="7">
        <v>24</v>
      </c>
      <c r="I19" s="9">
        <f t="shared" si="1"/>
        <v>0.5</v>
      </c>
      <c r="J19" s="7">
        <v>44</v>
      </c>
      <c r="K19" s="9">
        <f t="shared" si="2"/>
        <v>0.91666666666666663</v>
      </c>
      <c r="L19" s="7">
        <v>2</v>
      </c>
      <c r="M19" s="7">
        <v>2</v>
      </c>
      <c r="N19" s="7"/>
      <c r="O19" s="10">
        <f t="shared" si="3"/>
        <v>4.1666666666666664E-2</v>
      </c>
      <c r="P19" s="5" t="s">
        <v>47</v>
      </c>
      <c r="Q19" s="16" t="s">
        <v>64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.5">
      <c r="A20" s="11" t="s">
        <v>48</v>
      </c>
      <c r="B20" s="7">
        <f>SUM(B5:B19)</f>
        <v>690</v>
      </c>
      <c r="C20" s="7">
        <f>B20-D20-E20</f>
        <v>690</v>
      </c>
      <c r="D20" s="7"/>
      <c r="E20" s="7"/>
      <c r="F20" s="7">
        <f>SUM(F5:F19)</f>
        <v>60129</v>
      </c>
      <c r="G20" s="8">
        <f t="shared" si="0"/>
        <v>87.143478260869571</v>
      </c>
      <c r="H20" s="7">
        <f>SUM(H5:H19)</f>
        <v>438</v>
      </c>
      <c r="I20" s="9">
        <f t="shared" si="1"/>
        <v>0.63478260869565217</v>
      </c>
      <c r="J20" s="7">
        <f>SUM(J5:J19)</f>
        <v>646</v>
      </c>
      <c r="K20" s="9">
        <f t="shared" si="2"/>
        <v>0.93623188405797098</v>
      </c>
      <c r="L20" s="7">
        <f>SUM(L5:L19)</f>
        <v>18</v>
      </c>
      <c r="M20" s="7">
        <f>SUM(M5:M19)</f>
        <v>26</v>
      </c>
      <c r="N20" s="7">
        <f>L20+M20</f>
        <v>44</v>
      </c>
      <c r="O20" s="10">
        <f t="shared" si="3"/>
        <v>3.7681159420289857E-2</v>
      </c>
      <c r="P20" s="5"/>
      <c r="Q20" s="4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6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6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6.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6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6.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6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6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6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6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6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6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6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6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6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6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6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6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6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6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6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6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6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6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6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6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6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6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6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6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6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6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6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6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6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6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6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6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6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6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6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6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6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6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6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6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6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6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6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6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6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6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6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6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6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6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6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6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6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6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6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6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6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6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6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6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6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6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6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6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6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6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6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6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6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6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6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6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6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6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6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6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6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6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6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6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6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6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6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6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6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6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6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6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6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6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6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6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6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6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6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6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6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6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6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6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6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6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6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6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6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6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6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6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6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6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6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6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6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6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6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6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6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6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6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6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6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6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6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6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6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6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6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6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6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6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6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6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6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</sheetData>
  <mergeCells count="13">
    <mergeCell ref="A3:A4"/>
    <mergeCell ref="D3:D4"/>
    <mergeCell ref="E3:E4"/>
    <mergeCell ref="F3:F4"/>
    <mergeCell ref="G3:G4"/>
    <mergeCell ref="N3:N4"/>
    <mergeCell ref="O3:O4"/>
    <mergeCell ref="B2:O2"/>
    <mergeCell ref="I3:I4"/>
    <mergeCell ref="J3:J4"/>
    <mergeCell ref="K3:K4"/>
    <mergeCell ref="H3:H4"/>
    <mergeCell ref="L3:M3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AXbgs02</cp:lastModifiedBy>
  <cp:lastPrinted>2021-01-08T00:13:16Z</cp:lastPrinted>
  <dcterms:created xsi:type="dcterms:W3CDTF">2006-09-13T11:21:00Z</dcterms:created>
  <dcterms:modified xsi:type="dcterms:W3CDTF">2021-06-21T01:17:10Z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