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4"/>
  </bookViews>
  <sheets>
    <sheet name="晚1" sheetId="16" r:id="rId1"/>
    <sheet name="晚2-4" sheetId="17" r:id="rId2"/>
    <sheet name="请假扣款" sheetId="32" r:id="rId3"/>
    <sheet name="汇总" sheetId="7" r:id="rId4"/>
    <sheet name="2020年专项绩效汇总表" sheetId="51" r:id="rId5"/>
    <sheet name="应扣已发" sheetId="43" r:id="rId6"/>
    <sheet name="1" sheetId="4" r:id="rId7"/>
    <sheet name="2" sheetId="5" r:id="rId8"/>
    <sheet name="3-4" sheetId="6" r:id="rId9"/>
    <sheet name="5" sheetId="8" r:id="rId10"/>
    <sheet name="6" sheetId="9" r:id="rId11"/>
    <sheet name="7" sheetId="10" r:id="rId12"/>
    <sheet name="8" sheetId="11" r:id="rId13"/>
    <sheet name="9" sheetId="12" r:id="rId14"/>
    <sheet name="10" sheetId="13" r:id="rId15"/>
    <sheet name="11" sheetId="14" r:id="rId16"/>
    <sheet name="12" sheetId="15" r:id="rId17"/>
    <sheet name="13" sheetId="18" r:id="rId18"/>
    <sheet name="14" sheetId="19" r:id="rId19"/>
    <sheet name="15" sheetId="20" r:id="rId20"/>
    <sheet name="16" sheetId="21" r:id="rId21"/>
    <sheet name="17" sheetId="22" r:id="rId22"/>
    <sheet name="18" sheetId="23" r:id="rId23"/>
    <sheet name="19" sheetId="24" r:id="rId24"/>
    <sheet name="20" sheetId="25" r:id="rId25"/>
    <sheet name="21" sheetId="26" r:id="rId26"/>
    <sheet name="22-31" sheetId="27" r:id="rId27"/>
    <sheet name="32-33" sheetId="28" r:id="rId28"/>
    <sheet name="34" sheetId="29" r:id="rId29"/>
    <sheet name="35" sheetId="30" r:id="rId30"/>
    <sheet name="36" sheetId="31" r:id="rId31"/>
    <sheet name="37" sheetId="33" r:id="rId32"/>
    <sheet name="38" sheetId="39" r:id="rId33"/>
    <sheet name="教导处总表" sheetId="34" r:id="rId34"/>
  </sheets>
  <calcPr calcId="144525"/>
</workbook>
</file>

<file path=xl/sharedStrings.xml><?xml version="1.0" encoding="utf-8"?>
<sst xmlns="http://schemas.openxmlformats.org/spreadsheetml/2006/main" count="2783" uniqueCount="484">
  <si>
    <t>2020年下半年行政晚自修值班统计表</t>
  </si>
  <si>
    <t>序号</t>
  </si>
  <si>
    <t>姓名</t>
  </si>
  <si>
    <t>次数</t>
  </si>
  <si>
    <t>金额</t>
  </si>
  <si>
    <t>备注</t>
  </si>
  <si>
    <t>暂缓发放</t>
  </si>
  <si>
    <t>刘荣华</t>
  </si>
  <si>
    <t>?</t>
  </si>
  <si>
    <t>不造费</t>
  </si>
  <si>
    <t>常铀</t>
  </si>
  <si>
    <t>黄其</t>
  </si>
  <si>
    <t>李青</t>
  </si>
  <si>
    <t>尹纪才</t>
  </si>
  <si>
    <t>赵华新</t>
  </si>
  <si>
    <t xml:space="preserve">                                   合计：3120（叁仟壹佰贰拾圆整）</t>
  </si>
  <si>
    <t xml:space="preserve">批准人：                  审核人：                 制表人：             </t>
  </si>
  <si>
    <t>2020年下半年七年级晚自习坐班统计表</t>
  </si>
  <si>
    <t>张婷</t>
  </si>
  <si>
    <t>刘星</t>
  </si>
  <si>
    <t>姜俊逸</t>
  </si>
  <si>
    <t>谭志前</t>
  </si>
  <si>
    <t>于静云</t>
  </si>
  <si>
    <t>张越</t>
  </si>
  <si>
    <t>钟佳涵</t>
  </si>
  <si>
    <t>王丹</t>
  </si>
  <si>
    <t>钱竹燕</t>
  </si>
  <si>
    <t>金娇娇</t>
  </si>
  <si>
    <t>韩茜</t>
  </si>
  <si>
    <t>董丽娟</t>
  </si>
  <si>
    <t xml:space="preserve">合计：9300（玖仟叁佰圆整）           </t>
  </si>
  <si>
    <t>批准人：                     审核人：             制表人：</t>
  </si>
  <si>
    <t>2020年下半年八年级晚自习坐班统计表</t>
  </si>
  <si>
    <t>郭格秀</t>
  </si>
  <si>
    <t>陈苗苗</t>
  </si>
  <si>
    <t>包玲炎</t>
  </si>
  <si>
    <t>张兴奕</t>
  </si>
  <si>
    <t>杨玉林</t>
  </si>
  <si>
    <t>徐叶琳</t>
  </si>
  <si>
    <t>曹永红</t>
  </si>
  <si>
    <t>张国珍</t>
  </si>
  <si>
    <t>陆玲娣</t>
  </si>
  <si>
    <t>陈蓉</t>
  </si>
  <si>
    <t>邵红亚</t>
  </si>
  <si>
    <t>张林峰</t>
  </si>
  <si>
    <t>耿红飞</t>
  </si>
  <si>
    <t>叶筱曼</t>
  </si>
  <si>
    <t>周沁</t>
  </si>
  <si>
    <t>刘燕</t>
  </si>
  <si>
    <t>凌建华</t>
  </si>
  <si>
    <t>钱佳佳</t>
  </si>
  <si>
    <t xml:space="preserve">    合计：17930（壹万柒仟玖佰叁拾圆整）           </t>
  </si>
  <si>
    <t>批准人：                        审核人：              制表人：</t>
  </si>
  <si>
    <t>2020年下半年九年级晚自习坐班统计表</t>
  </si>
  <si>
    <t>朱丽萍</t>
  </si>
  <si>
    <t>顾银芳</t>
  </si>
  <si>
    <t>李燕华</t>
  </si>
  <si>
    <t>徐芳</t>
  </si>
  <si>
    <t>郑伟琴</t>
  </si>
  <si>
    <t>杨汉帝</t>
  </si>
  <si>
    <t>周传方</t>
  </si>
  <si>
    <t xml:space="preserve">合计：8040（捌仟零肆拾圆整）           </t>
  </si>
  <si>
    <t>2020年小河中学教职工请假及扣发2021.1</t>
  </si>
  <si>
    <t>病假（天）</t>
  </si>
  <si>
    <t>事假（天）</t>
  </si>
  <si>
    <t>扣发  （单位：元）</t>
  </si>
  <si>
    <t>张小明</t>
  </si>
  <si>
    <t>60元+绩效奖金的1/24</t>
  </si>
  <si>
    <t>3天+14天</t>
  </si>
  <si>
    <t>陈忠花</t>
  </si>
  <si>
    <t>丛彩亚</t>
  </si>
  <si>
    <t>120元+绩效奖金的1/24</t>
  </si>
  <si>
    <t>6天+14天</t>
  </si>
  <si>
    <t>陈慧青</t>
  </si>
  <si>
    <t>总计</t>
  </si>
  <si>
    <t>制表人：郭格秀</t>
  </si>
  <si>
    <t>审核人：</t>
  </si>
  <si>
    <t>批准人：</t>
  </si>
  <si>
    <t>月数</t>
  </si>
  <si>
    <t>2020年下半年行政晚自修值班</t>
  </si>
  <si>
    <t>上半学期班主任考核奖</t>
  </si>
  <si>
    <t>下半学期班主任考核</t>
  </si>
  <si>
    <t>2020年暑期夏令营活动补贴</t>
  </si>
  <si>
    <t>2020年庆国庆活动补贴</t>
  </si>
  <si>
    <t>七年级班组文化导师进班补贴</t>
  </si>
  <si>
    <t>下半学期班主任社团课班级文化建设补贴</t>
  </si>
  <si>
    <t>春节疫情防控班主任补贴</t>
  </si>
  <si>
    <t>七年级考核班组文化评委补贴</t>
  </si>
  <si>
    <t>师德考核奖</t>
  </si>
  <si>
    <t>护学岗津贴</t>
  </si>
  <si>
    <t>课改教师集中培训</t>
  </si>
  <si>
    <t>教职工特殊岗位津贴 、加班津贴、优质服务奖</t>
  </si>
  <si>
    <t>2020年3月疫情期间来校分发教材补贴</t>
  </si>
  <si>
    <t>档案管员及秦玉章补上一年度绩效津贴</t>
  </si>
  <si>
    <t>小河中学课改四大体系人员津贴</t>
  </si>
  <si>
    <t>新教师汇报活动评委</t>
  </si>
  <si>
    <t>师徒结对青蓝工程指导2020年度上半年津贴</t>
  </si>
  <si>
    <t>2020－2021学年教师撰写通讯报道补贴</t>
  </si>
  <si>
    <t>2020年毕业典礼、机器人比赛、公众号加班补贴</t>
  </si>
  <si>
    <t>2020年新北区青少年儿童科学幻想绘画比赛</t>
  </si>
  <si>
    <t>小河中学工作室津贴</t>
  </si>
  <si>
    <t>2020年大课间体育组工作补贴</t>
  </si>
  <si>
    <t xml:space="preserve"> 2020年初三体育中考模拟考试裁判补贴（两次）</t>
  </si>
  <si>
    <t>2020年学校田径运动会裁判员工作人员补贴</t>
  </si>
  <si>
    <t>2020年学校单项比赛裁判员工作补贴</t>
  </si>
  <si>
    <t>2020年学校田径队参加区比赛暑假及平时训练补贴得分名次奖</t>
  </si>
  <si>
    <t>2020年体育教师室外工作补贴</t>
  </si>
  <si>
    <t>2020年区比赛等带队补贴</t>
  </si>
  <si>
    <t>2020校体育中考模考工作补贴</t>
  </si>
  <si>
    <t>2020校田径比赛代课老师裁判工作补贴</t>
  </si>
  <si>
    <t>2020年初三体育中考考试裁判补贴</t>
  </si>
  <si>
    <t>师徒结对青蓝工程指导2020年度下半年津贴</t>
  </si>
  <si>
    <t>师徒结对青蓝工程指导2020年度下半年津贴（代课老师）</t>
  </si>
  <si>
    <t>2020年度中层职务津贴发放表</t>
  </si>
  <si>
    <t>七年级生训导师培训“小老师”津贴</t>
  </si>
  <si>
    <t>八年级生训津贴</t>
  </si>
  <si>
    <t>九年级小老师培训津贴</t>
  </si>
  <si>
    <t>暑期加班补贴</t>
  </si>
  <si>
    <t>实验考查</t>
  </si>
  <si>
    <t>疫情线上教学补贴</t>
  </si>
  <si>
    <t>听力测试</t>
  </si>
  <si>
    <t>信息技术会考补贴</t>
  </si>
  <si>
    <t>上半年增加课时</t>
  </si>
  <si>
    <t>上半年考务补贴</t>
  </si>
  <si>
    <t>下半年代课补贴</t>
  </si>
  <si>
    <t>下半年考务补贴</t>
  </si>
  <si>
    <t>加班补贴</t>
  </si>
  <si>
    <t>上半年课时绩效</t>
  </si>
  <si>
    <t>下半年课时绩效</t>
  </si>
  <si>
    <t>下半年过关课
、展示课津贴</t>
  </si>
  <si>
    <t>年级组长</t>
  </si>
  <si>
    <t>新生入学
报到津贴</t>
  </si>
  <si>
    <t>中考奖</t>
  </si>
  <si>
    <t>上半年教研、
备课组长补贴</t>
  </si>
  <si>
    <t>常规检查
考核优秀</t>
  </si>
  <si>
    <t>分封卷、宣传补贴</t>
  </si>
  <si>
    <t>社团津贴</t>
  </si>
  <si>
    <t>上半年早
中晚辅导</t>
  </si>
  <si>
    <t>下半年早
中晚辅导</t>
  </si>
  <si>
    <t>巡监</t>
  </si>
  <si>
    <t>上半年
期中奖</t>
  </si>
  <si>
    <t>下半年
期中奖</t>
  </si>
  <si>
    <t>下半年
期末奖</t>
  </si>
  <si>
    <t>公开课绩效</t>
  </si>
  <si>
    <t>上半学期初
八九年级上课补贴</t>
  </si>
  <si>
    <t>20年教学质量进步奖</t>
  </si>
  <si>
    <t>2020教科研</t>
  </si>
  <si>
    <t>20年课改</t>
  </si>
  <si>
    <t>导师补贴</t>
  </si>
  <si>
    <t>黄其补造（延时）</t>
  </si>
  <si>
    <t>郑伟琴补造</t>
  </si>
  <si>
    <t>郭格秀补造</t>
  </si>
  <si>
    <t>徐叶琳补造</t>
  </si>
  <si>
    <t>校对</t>
  </si>
  <si>
    <t>陈桂萍</t>
  </si>
  <si>
    <t>谢定华</t>
  </si>
  <si>
    <t>倪国平</t>
  </si>
  <si>
    <t>童小龙</t>
  </si>
  <si>
    <t>任金华</t>
  </si>
  <si>
    <t>蒋红富</t>
  </si>
  <si>
    <t>恽波</t>
  </si>
  <si>
    <t>吕新华</t>
  </si>
  <si>
    <t>恽方平</t>
  </si>
  <si>
    <t>恽永红</t>
  </si>
  <si>
    <t>马新华</t>
  </si>
  <si>
    <t>徐兴华</t>
  </si>
  <si>
    <t>王月琴</t>
  </si>
  <si>
    <t>周建华</t>
  </si>
  <si>
    <t>邵春凤</t>
  </si>
  <si>
    <t>耿志忠</t>
  </si>
  <si>
    <t>黄敏荣</t>
  </si>
  <si>
    <t>黄治忠</t>
  </si>
  <si>
    <t>巢荣荣</t>
  </si>
  <si>
    <t>董红方</t>
  </si>
  <si>
    <t>郑志荣</t>
  </si>
  <si>
    <t>潘志华</t>
  </si>
  <si>
    <t>王琴华</t>
  </si>
  <si>
    <t>蔡纪春</t>
  </si>
  <si>
    <t>郑志龙</t>
  </si>
  <si>
    <t>巢红章</t>
  </si>
  <si>
    <t>董小方</t>
  </si>
  <si>
    <t>潘红兵</t>
  </si>
  <si>
    <t>徐立萍</t>
  </si>
  <si>
    <t>刘英杰</t>
  </si>
  <si>
    <t>郭小福</t>
  </si>
  <si>
    <t>钱瑞根</t>
  </si>
  <si>
    <t>王琴</t>
  </si>
  <si>
    <t>巢玉君</t>
  </si>
  <si>
    <t>马红燕</t>
  </si>
  <si>
    <t>李建</t>
  </si>
  <si>
    <t>顾静安</t>
  </si>
  <si>
    <t>薛静麒</t>
  </si>
  <si>
    <t>施健</t>
  </si>
  <si>
    <t>周海磊</t>
  </si>
  <si>
    <t>胡秋红</t>
  </si>
  <si>
    <t>巢亚娟</t>
  </si>
  <si>
    <t>毛会娟</t>
  </si>
  <si>
    <t>王玉</t>
  </si>
  <si>
    <t>恽国平</t>
  </si>
  <si>
    <t>何伟</t>
  </si>
  <si>
    <t>张荣伟</t>
  </si>
  <si>
    <t>张旦辉</t>
  </si>
  <si>
    <t>何勤</t>
  </si>
  <si>
    <t>潘彩平</t>
  </si>
  <si>
    <t>朱学兰</t>
  </si>
  <si>
    <t>张琪</t>
  </si>
  <si>
    <t>祁杉杉</t>
  </si>
  <si>
    <t>邵小英</t>
  </si>
  <si>
    <t>秦玉章</t>
  </si>
  <si>
    <t>陆群一</t>
  </si>
  <si>
    <t>孙黎峰</t>
  </si>
  <si>
    <t>包建琴</t>
  </si>
  <si>
    <t>张振方</t>
  </si>
  <si>
    <t>巢东平</t>
  </si>
  <si>
    <t>王秀妹</t>
  </si>
  <si>
    <t>朱秀娟</t>
  </si>
  <si>
    <t>陈晨</t>
  </si>
  <si>
    <t>朱健</t>
  </si>
  <si>
    <t>吴颖</t>
  </si>
  <si>
    <t>巢冰倩</t>
  </si>
  <si>
    <t>孙丹丹</t>
  </si>
  <si>
    <t>黄琰</t>
  </si>
  <si>
    <t>宫丽萍</t>
  </si>
  <si>
    <t>蒋玲</t>
  </si>
  <si>
    <t>李晶晶</t>
  </si>
  <si>
    <t>何志英</t>
  </si>
  <si>
    <t>康佳</t>
  </si>
  <si>
    <t>林嘉慧</t>
  </si>
  <si>
    <t>包玲炎2</t>
  </si>
  <si>
    <t>姚玉琳</t>
  </si>
  <si>
    <t>张冬娣</t>
  </si>
  <si>
    <t>杨明慧</t>
  </si>
  <si>
    <t>潘碧亚</t>
  </si>
  <si>
    <t>石金华</t>
  </si>
  <si>
    <t>杨焕春</t>
  </si>
  <si>
    <t>刘松鹤</t>
  </si>
  <si>
    <t>吴文进</t>
  </si>
  <si>
    <t>赵阳</t>
  </si>
  <si>
    <t>徐亚英</t>
  </si>
  <si>
    <t>张红霞</t>
  </si>
  <si>
    <t>巢玉云</t>
  </si>
  <si>
    <t>陈彩平</t>
  </si>
  <si>
    <t>丁志林</t>
  </si>
  <si>
    <t>李志群</t>
  </si>
  <si>
    <t>黄梅</t>
  </si>
  <si>
    <t>*</t>
  </si>
  <si>
    <t>上半年（2020年春学期）教研、
备课组长补贴</t>
  </si>
  <si>
    <t>上半年（2020年秋学期）教研、
备课组长补贴</t>
  </si>
  <si>
    <t>上半年早
中晚辅导及2019年秋学期九年级延补3780元</t>
  </si>
  <si>
    <t>徐叶琳补造（2020年春学期七年级延补、2020年秋学期八年级延补）</t>
  </si>
  <si>
    <t>疫情期间直播教学流量补贴</t>
  </si>
  <si>
    <t>总计（有公式）</t>
  </si>
  <si>
    <t>总计（无公式）</t>
  </si>
  <si>
    <t>扣病事假</t>
  </si>
  <si>
    <t>总计（扣病事假后）</t>
  </si>
  <si>
    <t>计提后二次月均</t>
  </si>
  <si>
    <t>计提后年均</t>
  </si>
  <si>
    <t>应扣预发金额</t>
  </si>
  <si>
    <t>实发金额</t>
  </si>
  <si>
    <t>应扣已发</t>
  </si>
  <si>
    <t>应发75831.04，其中在孟河中学发52987元并在孟中扣除预发的25000元，孟河中学实发27987元</t>
  </si>
  <si>
    <t>在小中扣预发的25000元</t>
  </si>
  <si>
    <t>合计1</t>
  </si>
  <si>
    <t>计提后一次月均</t>
  </si>
  <si>
    <t>合计2</t>
  </si>
  <si>
    <t>总量</t>
  </si>
  <si>
    <t>下达小中总量</t>
  </si>
  <si>
    <t>孟中给小中数量</t>
  </si>
  <si>
    <t>预发的在孟中扣</t>
  </si>
  <si>
    <t>郭如美</t>
  </si>
  <si>
    <t>班级</t>
  </si>
  <si>
    <t>4、5月</t>
  </si>
  <si>
    <t>6、7月</t>
  </si>
  <si>
    <t>流动红旗汇总</t>
  </si>
  <si>
    <t>奖励金额</t>
  </si>
  <si>
    <t>基数</t>
  </si>
  <si>
    <t>应发金额</t>
  </si>
  <si>
    <t>2020年度上半学期班主任考核</t>
  </si>
  <si>
    <t>七（1）</t>
  </si>
  <si>
    <t>作废</t>
  </si>
  <si>
    <t>七（2）</t>
  </si>
  <si>
    <t>七（3）</t>
  </si>
  <si>
    <t>七（4）</t>
  </si>
  <si>
    <t>七（7）</t>
  </si>
  <si>
    <t>七（5）</t>
  </si>
  <si>
    <t>七（9）</t>
  </si>
  <si>
    <t>七（6）</t>
  </si>
  <si>
    <t>八（1）</t>
  </si>
  <si>
    <t>八（2）</t>
  </si>
  <si>
    <t>七（8）</t>
  </si>
  <si>
    <t>八（3）</t>
  </si>
  <si>
    <t>八（4）</t>
  </si>
  <si>
    <t>七（10）</t>
  </si>
  <si>
    <t>八（5）</t>
  </si>
  <si>
    <t>七（11）</t>
  </si>
  <si>
    <t>八（6）</t>
  </si>
  <si>
    <t>八（7）</t>
  </si>
  <si>
    <t>九（1）</t>
  </si>
  <si>
    <t>九（2）</t>
  </si>
  <si>
    <t>九（4）</t>
  </si>
  <si>
    <t>九（5）</t>
  </si>
  <si>
    <t>九（6）</t>
  </si>
  <si>
    <t>九（7）</t>
  </si>
  <si>
    <t>九（3）</t>
  </si>
  <si>
    <t>实发：</t>
  </si>
  <si>
    <t>批准：</t>
  </si>
  <si>
    <t>审核：</t>
  </si>
  <si>
    <t>制表：</t>
  </si>
  <si>
    <t>2020年度下半学期班主任考核</t>
  </si>
  <si>
    <t>班主任姓名</t>
  </si>
  <si>
    <t>9月</t>
  </si>
  <si>
    <t>10月</t>
  </si>
  <si>
    <t xml:space="preserve">11月 </t>
  </si>
  <si>
    <t>12月</t>
  </si>
  <si>
    <t>七（12）</t>
  </si>
  <si>
    <t>八（8）</t>
  </si>
  <si>
    <t>八（9）</t>
  </si>
  <si>
    <t>八（10）</t>
  </si>
  <si>
    <t>八（11）</t>
  </si>
  <si>
    <t>2020年暑期夏令营活动补贴  2021年1月</t>
  </si>
  <si>
    <t>2020年庆国庆活动补贴  2021年1月</t>
  </si>
  <si>
    <t>暑期夏令营</t>
  </si>
  <si>
    <t>庆国庆</t>
  </si>
  <si>
    <t>实发：陆佰伍拾元整</t>
  </si>
  <si>
    <t xml:space="preserve"> 童小龙</t>
  </si>
  <si>
    <t>制表：黄其</t>
  </si>
  <si>
    <t xml:space="preserve"> 张婷</t>
  </si>
  <si>
    <t xml:space="preserve"> 陈晨</t>
  </si>
  <si>
    <t xml:space="preserve">金娇娇 </t>
  </si>
  <si>
    <t xml:space="preserve"> 董丽娟</t>
  </si>
  <si>
    <t>实发：陆仟肆佰元整</t>
  </si>
  <si>
    <t>2020年度七年级班组文化导师进班补贴  2021.1</t>
  </si>
  <si>
    <t>补贴</t>
  </si>
  <si>
    <t>合计</t>
  </si>
  <si>
    <t>2020年度下半学期班主任社团课班级文化建设补贴</t>
  </si>
  <si>
    <t>2020年度春节疫情防控班主任补贴</t>
  </si>
  <si>
    <t>2020年度七年级考核班组文化评委补贴   2021.1</t>
  </si>
  <si>
    <t>评委</t>
  </si>
  <si>
    <t>2020年小河中学师德考核奖总表2021.1</t>
  </si>
  <si>
    <t>上学期（单位：元）</t>
  </si>
  <si>
    <t>下学期（单位：元）</t>
  </si>
  <si>
    <t>小计（单位：元）</t>
  </si>
  <si>
    <t xml:space="preserve">上学期（单位：元） </t>
  </si>
  <si>
    <t>姚玉玲</t>
  </si>
  <si>
    <t>小河中学护学岗津贴（2020.4—2021.1）</t>
  </si>
  <si>
    <t xml:space="preserve">        批准人：</t>
  </si>
  <si>
    <t>小河中学课改教师集中培训2020.9.5</t>
  </si>
  <si>
    <t>注：以下名单以当日教师签到为依据</t>
  </si>
  <si>
    <t xml:space="preserve">         批准人：</t>
  </si>
  <si>
    <r>
      <rPr>
        <b/>
        <sz val="16"/>
        <rFont val="宋体"/>
        <charset val="134"/>
      </rPr>
      <t xml:space="preserve">   教职工特殊岗位津贴 、加班津贴、优质服务奖  </t>
    </r>
    <r>
      <rPr>
        <b/>
        <sz val="10"/>
        <rFont val="宋体"/>
        <charset val="134"/>
      </rPr>
      <t xml:space="preserve">2021.1    </t>
    </r>
  </si>
  <si>
    <t>岗位津贴</t>
  </si>
  <si>
    <t>加班津贴</t>
  </si>
  <si>
    <t>优质服务奖</t>
  </si>
  <si>
    <t>小计</t>
  </si>
  <si>
    <t>1650*(10/12)</t>
  </si>
  <si>
    <t>1650*(8/12)</t>
  </si>
  <si>
    <t>1600+150</t>
  </si>
  <si>
    <t>1200+300</t>
  </si>
  <si>
    <t>1200*0.5</t>
  </si>
  <si>
    <t>300+3000</t>
  </si>
  <si>
    <t>1850*0.5</t>
  </si>
  <si>
    <t>1650*0.5+1850*0.5</t>
  </si>
  <si>
    <t xml:space="preserve">合计：33370(叁万叁仟叁佰柒拾圆整）           </t>
  </si>
  <si>
    <t>批准人：                          审核人：             制表人：</t>
  </si>
  <si>
    <t>倪国平、恽永红上半年按1.2系数，下半年按1.0系数计算或按工作量计算，就高。</t>
  </si>
  <si>
    <t xml:space="preserve"> 巢玉君</t>
  </si>
  <si>
    <t xml:space="preserve">黄其   </t>
  </si>
  <si>
    <t xml:space="preserve"> 丛彩亚</t>
  </si>
  <si>
    <t>徐 芳</t>
  </si>
  <si>
    <t xml:space="preserve">                                   合计：860(捌佰陆拾圆整）</t>
  </si>
  <si>
    <t>批准人：                    审核人：              制表人：</t>
  </si>
  <si>
    <t>档案管理员</t>
  </si>
  <si>
    <t>补上一年度绩效</t>
  </si>
  <si>
    <t>合计：2100（贰仟壹佰圆整）</t>
  </si>
  <si>
    <t>批准人：                  审核人：               制表人:</t>
  </si>
  <si>
    <t>津贴</t>
  </si>
  <si>
    <t>祁衫杉</t>
  </si>
  <si>
    <t>80（补去年）</t>
  </si>
  <si>
    <t>大写：</t>
  </si>
  <si>
    <t>捌仟捌佰圆整</t>
  </si>
  <si>
    <t>批准:                        审核 :           制表: 董丽娟</t>
  </si>
  <si>
    <t>大写：叁佰圆整</t>
  </si>
  <si>
    <t xml:space="preserve">批准:                        审核 :                                  制表: </t>
  </si>
  <si>
    <t>王玉琴</t>
  </si>
  <si>
    <t>2020－2021学年教师撰写通讯报道补贴 2021.1</t>
  </si>
  <si>
    <t>题目</t>
  </si>
  <si>
    <t>教师</t>
  </si>
  <si>
    <t>《精心打造校园文化  努力提升综合实力》</t>
  </si>
  <si>
    <t>《厉兵秣马勤学习   自信从容赢中考》</t>
  </si>
  <si>
    <t>《名师送教引领指导  提高实效携手共进》</t>
  </si>
  <si>
    <t>《名师谈中考  特级指迷津》</t>
  </si>
  <si>
    <t>《青春逐梦 行远思梦》</t>
  </si>
  <si>
    <t>《三年磨一剑  霜刃今朝试》</t>
  </si>
  <si>
    <t>《全力以赴  不负韶华》</t>
  </si>
  <si>
    <t>《一切为了学生》</t>
  </si>
  <si>
    <t>《七彩夏日，有我精彩》</t>
  </si>
  <si>
    <t>《疫情防控时，多彩开学季》</t>
  </si>
  <si>
    <t>《享激昂青春，展运动风采》</t>
  </si>
  <si>
    <t>《学习中交流，交流中成长》</t>
  </si>
  <si>
    <t>《乘风破浪扬帆进，课改征程进行时》</t>
  </si>
  <si>
    <t>《班级文化墙，美育润心田》</t>
  </si>
  <si>
    <t>《课改筑梦想，激情燃寒冬》</t>
  </si>
  <si>
    <t>《斗志昂扬，跃动暖冬》</t>
  </si>
  <si>
    <t>大写：叁佰贰拾圆整</t>
  </si>
  <si>
    <t>说明：</t>
  </si>
  <si>
    <t>毕业典礼加班</t>
  </si>
  <si>
    <t>机器人训练、比赛</t>
  </si>
  <si>
    <t>寒假暑假期间公众号</t>
  </si>
  <si>
    <t>获奖情况</t>
  </si>
  <si>
    <t>二等奖</t>
  </si>
  <si>
    <t>柒佰伍捨圆整</t>
  </si>
  <si>
    <t xml:space="preserve">  </t>
  </si>
  <si>
    <t xml:space="preserve"> 2020年度体育工作绩效情况汇总（共  张表）</t>
  </si>
  <si>
    <t>一、2020年大课间体育组工作补贴</t>
  </si>
  <si>
    <t>姓  名</t>
  </si>
  <si>
    <t>下半年</t>
  </si>
  <si>
    <t>大课间</t>
  </si>
  <si>
    <t>总  计</t>
  </si>
  <si>
    <t>大写</t>
  </si>
  <si>
    <t>壹仟贰佰圆整</t>
  </si>
  <si>
    <t>制  表</t>
  </si>
  <si>
    <t>审  核</t>
  </si>
  <si>
    <t>批  准</t>
  </si>
  <si>
    <t>二、 2020年初三体育中考模拟考试裁判补贴（两次）</t>
  </si>
  <si>
    <t>金  额</t>
  </si>
  <si>
    <t>玖佰圆整</t>
  </si>
  <si>
    <t>三、2020年学校田径运动会裁判员工作人员补贴</t>
  </si>
  <si>
    <t>潘彩萍</t>
  </si>
  <si>
    <t>玖仟伍佰伍拾圆整</t>
  </si>
  <si>
    <t>五、2020年学校单项比赛裁判员工作补贴</t>
  </si>
  <si>
    <t>拔河比赛</t>
  </si>
  <si>
    <t>冬季三项比赛</t>
  </si>
  <si>
    <t>柒佰圆整</t>
  </si>
  <si>
    <t xml:space="preserve"> 审  核</t>
  </si>
  <si>
    <t>七、2020年学校田径队参加区比赛暑假及平时训练补贴得分名次奖</t>
  </si>
  <si>
    <t>田径队训练费</t>
  </si>
  <si>
    <t>得分奖</t>
  </si>
  <si>
    <t>名次奖</t>
  </si>
  <si>
    <t>八、2020年体育教师室外工作补贴</t>
  </si>
  <si>
    <t>上半年</t>
  </si>
  <si>
    <t>合  计</t>
  </si>
  <si>
    <t>壹仟玖佰伍拾圆整</t>
  </si>
  <si>
    <t>十一、2020年区比赛等带队补贴</t>
  </si>
  <si>
    <t>区冬季三项比赛</t>
  </si>
  <si>
    <t>田径比赛</t>
  </si>
  <si>
    <t>壹仟圆整</t>
  </si>
  <si>
    <t>十二、2020校体育中考模考工作补贴</t>
  </si>
  <si>
    <t>伍拾圆整</t>
  </si>
  <si>
    <t>十三、2020校田径比赛代课老师裁判工作补贴</t>
  </si>
  <si>
    <t>黄  琰</t>
  </si>
  <si>
    <t>潘碧霞</t>
  </si>
  <si>
    <t>肆佰圆整</t>
  </si>
  <si>
    <t>四、 2020年初三体育中考考试裁判补贴</t>
  </si>
  <si>
    <t>肆佰捌拾圆整</t>
  </si>
  <si>
    <t>巢玉军</t>
  </si>
  <si>
    <t>壹佰伍拾圆整</t>
  </si>
  <si>
    <t>小河中学2020年度中层职务津贴发放表2021.1</t>
  </si>
  <si>
    <t>1月</t>
  </si>
  <si>
    <t>2月</t>
  </si>
  <si>
    <t>3月</t>
  </si>
  <si>
    <t>4月</t>
  </si>
  <si>
    <t>5月</t>
  </si>
  <si>
    <t>6月</t>
  </si>
  <si>
    <t>7月</t>
  </si>
  <si>
    <t>8月</t>
  </si>
  <si>
    <t>11月</t>
  </si>
  <si>
    <t>伍万壹仟叁佰元整</t>
  </si>
  <si>
    <t>小河中学2020年度中层职务津贴发放表2021.9</t>
  </si>
  <si>
    <t>拾万贰仟陆佰元整</t>
  </si>
  <si>
    <r>
      <rPr>
        <b/>
        <sz val="11"/>
        <color theme="1"/>
        <rFont val="宋体"/>
        <charset val="134"/>
        <scheme val="minor"/>
      </rPr>
      <t xml:space="preserve">七年级生训导师培训“小老师”津贴 </t>
    </r>
    <r>
      <rPr>
        <sz val="11"/>
        <color theme="1"/>
        <rFont val="宋体"/>
        <charset val="134"/>
        <scheme val="minor"/>
      </rPr>
      <t xml:space="preserve"> 2021.1</t>
    </r>
  </si>
  <si>
    <t>培训节数</t>
  </si>
  <si>
    <t>制表人：谭志前</t>
  </si>
  <si>
    <t>小河中学九年级小老师培训津贴2019.4-2020.1</t>
  </si>
  <si>
    <t>贰佰伍拾陆元整</t>
  </si>
  <si>
    <t>制表人：</t>
  </si>
  <si>
    <t>批准人</t>
  </si>
  <si>
    <t>小河中学八年级生训津贴2020.9—2020.12</t>
  </si>
  <si>
    <t xml:space="preserve">     暑期加班补贴</t>
  </si>
  <si>
    <t>扣除行政补贴</t>
  </si>
  <si>
    <t>40天*50元/天=2000元</t>
  </si>
  <si>
    <t>500元*1.5月=750元</t>
  </si>
  <si>
    <t>400元*1.5月=600元</t>
  </si>
  <si>
    <t xml:space="preserve">                                      合计：2650（贰仟陆佰伍拾圆整）</t>
  </si>
  <si>
    <t>批准人：                                  审核人：                                        制表人:</t>
  </si>
</sst>
</file>

<file path=xl/styles.xml><?xml version="1.0" encoding="utf-8"?>
<styleSheet xmlns="http://schemas.openxmlformats.org/spreadsheetml/2006/main">
  <numFmts count="8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[DBNum2][$RMB]General;[Red][DBNum2][$RMB]General"/>
    <numFmt numFmtId="178" formatCode="0_ "/>
    <numFmt numFmtId="179" formatCode="0.000"/>
  </numFmts>
  <fonts count="7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0"/>
      <name val="微软雅黑"/>
      <charset val="134"/>
    </font>
    <font>
      <sz val="11"/>
      <color theme="1"/>
      <name val="Tahoma"/>
      <charset val="134"/>
    </font>
    <font>
      <sz val="16"/>
      <name val="宋体"/>
      <charset val="134"/>
    </font>
    <font>
      <sz val="14"/>
      <name val="宋体"/>
      <charset val="134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</font>
    <font>
      <sz val="18"/>
      <name val="宋体"/>
      <charset val="134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</font>
    <font>
      <sz val="14"/>
      <color theme="1"/>
      <name val="Tahoma"/>
      <charset val="134"/>
    </font>
    <font>
      <sz val="16"/>
      <color rgb="FFFF0000"/>
      <name val="宋体"/>
      <charset val="134"/>
    </font>
    <font>
      <sz val="14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4"/>
      <color theme="1"/>
      <name val="华文新魏"/>
      <charset val="134"/>
    </font>
    <font>
      <sz val="10"/>
      <name val="宋体"/>
      <charset val="134"/>
    </font>
    <font>
      <sz val="2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9"/>
      <color indexed="8"/>
      <name val="微软雅黑"/>
      <charset val="134"/>
    </font>
    <font>
      <sz val="9"/>
      <name val="微软雅黑"/>
      <charset val="134"/>
    </font>
    <font>
      <sz val="9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仿宋_GB2312"/>
      <charset val="134"/>
    </font>
    <font>
      <sz val="10"/>
      <color rgb="FF000000"/>
      <name val="Microsoft YaHei"/>
      <charset val="134"/>
    </font>
    <font>
      <sz val="10"/>
      <color rgb="FF000000"/>
      <name val="Arial"/>
      <charset val="134"/>
    </font>
    <font>
      <sz val="11"/>
      <color rgb="FF7030A0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7030A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8"/>
      <name val="宋体"/>
      <charset val="134"/>
    </font>
    <font>
      <sz val="8"/>
      <name val="Arial"/>
      <charset val="134"/>
    </font>
    <font>
      <sz val="10"/>
      <color rgb="FFFF000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0"/>
      <color indexed="8"/>
      <name val="微软雅黑"/>
      <charset val="134"/>
    </font>
    <font>
      <b/>
      <sz val="8"/>
      <name val="Arial"/>
      <charset val="134"/>
    </font>
    <font>
      <b/>
      <sz val="10"/>
      <color rgb="FFFF0000"/>
      <name val="微软雅黑"/>
      <charset val="134"/>
    </font>
    <font>
      <b/>
      <sz val="11"/>
      <name val="宋体"/>
      <charset val="134"/>
    </font>
    <font>
      <b/>
      <sz val="11"/>
      <color theme="1"/>
      <name val="Tahoma"/>
      <charset val="134"/>
    </font>
    <font>
      <sz val="11"/>
      <color rgb="FFFF0000"/>
      <name val="Tahoma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b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5" fillId="6" borderId="0" applyNumberFormat="0" applyBorder="0" applyAlignment="0" applyProtection="0">
      <alignment vertical="center"/>
    </xf>
    <xf numFmtId="0" fontId="57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4" fillId="10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7" fillId="0" borderId="16" applyNumberFormat="0" applyFill="0" applyAlignment="0" applyProtection="0">
      <alignment vertical="center"/>
    </xf>
    <xf numFmtId="0" fontId="61" fillId="0" borderId="16" applyNumberFormat="0" applyFill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64" fillId="0" borderId="19" applyNumberFormat="0" applyFill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8" fillId="8" borderId="15" applyNumberFormat="0" applyAlignment="0" applyProtection="0">
      <alignment vertical="center"/>
    </xf>
    <xf numFmtId="0" fontId="63" fillId="8" borderId="14" applyNumberFormat="0" applyAlignment="0" applyProtection="0">
      <alignment vertical="center"/>
    </xf>
    <xf numFmtId="0" fontId="69" fillId="20" borderId="20" applyNumberFormat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4" fillId="2" borderId="0" applyNumberFormat="0" applyBorder="0" applyAlignment="0" applyProtection="0">
      <alignment vertical="center"/>
    </xf>
    <xf numFmtId="0" fontId="68" fillId="0" borderId="18" applyNumberFormat="0" applyFill="0" applyAlignment="0" applyProtection="0">
      <alignment vertical="center"/>
    </xf>
    <xf numFmtId="0" fontId="71" fillId="0" borderId="21" applyNumberFormat="0" applyFill="0" applyAlignment="0" applyProtection="0">
      <alignment vertical="center"/>
    </xf>
    <xf numFmtId="0" fontId="72" fillId="22" borderId="0" applyNumberFormat="0" applyBorder="0" applyAlignment="0" applyProtection="0">
      <alignment vertical="center"/>
    </xf>
    <xf numFmtId="0" fontId="70" fillId="21" borderId="0" applyNumberFormat="0" applyBorder="0" applyAlignment="0" applyProtection="0">
      <alignment vertical="center"/>
    </xf>
    <xf numFmtId="0" fontId="55" fillId="24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73" fillId="0" borderId="0"/>
    <xf numFmtId="0" fontId="55" fillId="26" borderId="0" applyNumberFormat="0" applyBorder="0" applyAlignment="0" applyProtection="0">
      <alignment vertical="center"/>
    </xf>
    <xf numFmtId="0" fontId="55" fillId="5" borderId="0" applyNumberFormat="0" applyBorder="0" applyAlignment="0" applyProtection="0">
      <alignment vertical="center"/>
    </xf>
    <xf numFmtId="0" fontId="5" fillId="0" borderId="0">
      <alignment vertical="center"/>
    </xf>
    <xf numFmtId="0" fontId="54" fillId="27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73" fillId="0" borderId="0"/>
    <xf numFmtId="0" fontId="55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/>
  </cellStyleXfs>
  <cellXfs count="24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0" fontId="0" fillId="0" borderId="1" xfId="0" applyBorder="1">
      <alignment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7" fontId="0" fillId="0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52" applyFont="1">
      <alignment vertical="center"/>
    </xf>
    <xf numFmtId="0" fontId="11" fillId="0" borderId="0" xfId="52" applyFont="1" applyBorder="1" applyAlignment="1">
      <alignment vertical="center"/>
    </xf>
    <xf numFmtId="0" fontId="12" fillId="0" borderId="5" xfId="52" applyFont="1" applyBorder="1" applyAlignment="1">
      <alignment vertical="center"/>
    </xf>
    <xf numFmtId="0" fontId="0" fillId="0" borderId="0" xfId="52">
      <alignment vertical="center"/>
    </xf>
    <xf numFmtId="0" fontId="13" fillId="0" borderId="1" xfId="52" applyFont="1" applyBorder="1" applyAlignment="1">
      <alignment horizontal="center" vertical="center"/>
    </xf>
    <xf numFmtId="0" fontId="14" fillId="0" borderId="2" xfId="52" applyFont="1" applyBorder="1" applyAlignment="1">
      <alignment horizontal="center" vertical="center"/>
    </xf>
    <xf numFmtId="0" fontId="14" fillId="0" borderId="3" xfId="52" applyFont="1" applyBorder="1" applyAlignment="1">
      <alignment horizontal="center" vertical="center"/>
    </xf>
    <xf numFmtId="0" fontId="13" fillId="0" borderId="2" xfId="52" applyFont="1" applyBorder="1" applyAlignment="1">
      <alignment horizontal="center" vertical="center"/>
    </xf>
    <xf numFmtId="0" fontId="13" fillId="0" borderId="3" xfId="52" applyFont="1" applyBorder="1" applyAlignment="1">
      <alignment horizontal="center" vertical="center"/>
    </xf>
    <xf numFmtId="0" fontId="13" fillId="0" borderId="1" xfId="52" applyFont="1" applyFill="1" applyBorder="1" applyAlignment="1">
      <alignment horizontal="center" vertical="center"/>
    </xf>
    <xf numFmtId="0" fontId="3" fillId="0" borderId="1" xfId="52" applyFont="1" applyBorder="1" applyAlignment="1">
      <alignment horizontal="center" vertical="center"/>
    </xf>
    <xf numFmtId="0" fontId="3" fillId="0" borderId="2" xfId="52" applyFont="1" applyBorder="1" applyAlignment="1">
      <alignment horizontal="center" vertical="center"/>
    </xf>
    <xf numFmtId="0" fontId="3" fillId="0" borderId="4" xfId="52" applyFont="1" applyBorder="1" applyAlignment="1">
      <alignment horizontal="center" vertical="center"/>
    </xf>
    <xf numFmtId="0" fontId="3" fillId="0" borderId="3" xfId="52" applyFont="1" applyBorder="1" applyAlignment="1">
      <alignment horizontal="center" vertical="center"/>
    </xf>
    <xf numFmtId="0" fontId="13" fillId="0" borderId="4" xfId="52" applyFont="1" applyBorder="1" applyAlignment="1">
      <alignment horizontal="center" vertical="center"/>
    </xf>
    <xf numFmtId="0" fontId="15" fillId="0" borderId="0" xfId="0" applyFont="1" applyFill="1" applyAlignment="1"/>
    <xf numFmtId="0" fontId="16" fillId="0" borderId="0" xfId="52" applyFont="1">
      <alignment vertical="center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0" fillId="0" borderId="1" xfId="52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4" fillId="0" borderId="1" xfId="52" applyFont="1" applyBorder="1" applyAlignment="1">
      <alignment horizontal="center" vertical="center"/>
    </xf>
    <xf numFmtId="0" fontId="10" fillId="0" borderId="1" xfId="0" applyFont="1" applyFill="1" applyBorder="1" applyAlignment="1"/>
    <xf numFmtId="0" fontId="0" fillId="0" borderId="1" xfId="52" applyBorder="1">
      <alignment vertical="center"/>
    </xf>
    <xf numFmtId="0" fontId="0" fillId="0" borderId="0" xfId="52" applyAlignment="1">
      <alignment vertical="center"/>
    </xf>
    <xf numFmtId="0" fontId="12" fillId="0" borderId="5" xfId="52" applyFont="1" applyFill="1" applyBorder="1" applyAlignment="1">
      <alignment vertical="center"/>
    </xf>
    <xf numFmtId="0" fontId="0" fillId="0" borderId="1" xfId="52" applyFill="1" applyBorder="1" applyAlignment="1">
      <alignment horizontal="center" vertical="center"/>
    </xf>
    <xf numFmtId="0" fontId="17" fillId="0" borderId="1" xfId="52" applyFont="1" applyBorder="1" applyAlignment="1">
      <alignment horizontal="center" vertical="center"/>
    </xf>
    <xf numFmtId="0" fontId="0" fillId="0" borderId="2" xfId="52" applyFont="1" applyBorder="1" applyAlignment="1">
      <alignment horizontal="center" vertical="center"/>
    </xf>
    <xf numFmtId="0" fontId="0" fillId="0" borderId="4" xfId="52" applyFont="1" applyBorder="1" applyAlignment="1">
      <alignment horizontal="center" vertical="center"/>
    </xf>
    <xf numFmtId="0" fontId="0" fillId="0" borderId="3" xfId="52" applyFont="1" applyBorder="1" applyAlignment="1">
      <alignment horizontal="center" vertical="center"/>
    </xf>
    <xf numFmtId="0" fontId="0" fillId="0" borderId="2" xfId="52" applyBorder="1" applyAlignment="1">
      <alignment horizontal="center" vertical="center"/>
    </xf>
    <xf numFmtId="0" fontId="0" fillId="0" borderId="4" xfId="52" applyBorder="1" applyAlignment="1">
      <alignment horizontal="center" vertical="center"/>
    </xf>
    <xf numFmtId="0" fontId="0" fillId="0" borderId="3" xfId="52" applyBorder="1" applyAlignment="1">
      <alignment horizontal="center" vertical="center"/>
    </xf>
    <xf numFmtId="0" fontId="12" fillId="0" borderId="0" xfId="52" applyFont="1" applyAlignment="1">
      <alignment horizontal="center" vertical="center"/>
    </xf>
    <xf numFmtId="0" fontId="3" fillId="0" borderId="1" xfId="52" applyNumberFormat="1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horizontal="left" vertical="center"/>
    </xf>
    <xf numFmtId="0" fontId="3" fillId="0" borderId="1" xfId="52" applyFont="1" applyFill="1" applyBorder="1" applyAlignment="1">
      <alignment horizontal="center" vertical="center"/>
    </xf>
    <xf numFmtId="0" fontId="3" fillId="0" borderId="6" xfId="52" applyFont="1" applyBorder="1" applyAlignment="1">
      <alignment horizontal="center" vertical="center"/>
    </xf>
    <xf numFmtId="0" fontId="11" fillId="0" borderId="0" xfId="52" applyFont="1" applyAlignment="1">
      <alignment horizontal="left" vertical="center"/>
    </xf>
    <xf numFmtId="0" fontId="18" fillId="0" borderId="0" xfId="0" applyFont="1" applyFill="1" applyAlignment="1"/>
    <xf numFmtId="0" fontId="19" fillId="0" borderId="0" xfId="0" applyFont="1" applyFill="1" applyAlignment="1"/>
    <xf numFmtId="0" fontId="12" fillId="0" borderId="1" xfId="54" applyFont="1" applyBorder="1" applyAlignment="1">
      <alignment horizontal="center" vertical="center"/>
    </xf>
    <xf numFmtId="0" fontId="11" fillId="0" borderId="1" xfId="54" applyFont="1" applyBorder="1" applyAlignment="1">
      <alignment horizontal="center" vertical="center"/>
    </xf>
    <xf numFmtId="0" fontId="13" fillId="0" borderId="0" xfId="52" applyFont="1" applyFill="1" applyBorder="1" applyAlignment="1">
      <alignment horizontal="center" vertical="center"/>
    </xf>
    <xf numFmtId="0" fontId="11" fillId="0" borderId="0" xfId="54" applyFont="1" applyBorder="1" applyAlignment="1">
      <alignment horizontal="center" vertical="center"/>
    </xf>
    <xf numFmtId="0" fontId="12" fillId="0" borderId="0" xfId="54" applyFont="1"/>
    <xf numFmtId="0" fontId="5" fillId="0" borderId="0" xfId="54"/>
    <xf numFmtId="0" fontId="5" fillId="0" borderId="0" xfId="54" applyAlignment="1">
      <alignment horizontal="center" vertical="center"/>
    </xf>
    <xf numFmtId="0" fontId="20" fillId="0" borderId="0" xfId="52" applyFont="1" applyAlignment="1">
      <alignment horizontal="left" vertical="center"/>
    </xf>
    <xf numFmtId="0" fontId="21" fillId="0" borderId="1" xfId="52" applyFont="1" applyBorder="1" applyAlignment="1">
      <alignment horizontal="center" vertical="center"/>
    </xf>
    <xf numFmtId="0" fontId="21" fillId="0" borderId="2" xfId="52" applyFont="1" applyBorder="1" applyAlignment="1">
      <alignment horizontal="center" vertical="center"/>
    </xf>
    <xf numFmtId="0" fontId="21" fillId="0" borderId="3" xfId="52" applyFont="1" applyBorder="1" applyAlignment="1">
      <alignment horizontal="center" vertical="center"/>
    </xf>
    <xf numFmtId="0" fontId="21" fillId="0" borderId="4" xfId="52" applyFont="1" applyBorder="1" applyAlignment="1">
      <alignment horizontal="center" vertical="center"/>
    </xf>
    <xf numFmtId="0" fontId="22" fillId="0" borderId="1" xfId="52" applyFont="1" applyFill="1" applyBorder="1" applyAlignment="1">
      <alignment horizontal="center" vertical="center"/>
    </xf>
    <xf numFmtId="0" fontId="21" fillId="0" borderId="2" xfId="52" applyFont="1" applyBorder="1">
      <alignment vertical="center"/>
    </xf>
    <xf numFmtId="0" fontId="21" fillId="0" borderId="4" xfId="52" applyFont="1" applyBorder="1">
      <alignment vertical="center"/>
    </xf>
    <xf numFmtId="0" fontId="23" fillId="0" borderId="7" xfId="0" applyFont="1" applyFill="1" applyBorder="1" applyAlignment="1">
      <alignment horizontal="center" vertical="top" wrapText="1"/>
    </xf>
    <xf numFmtId="0" fontId="23" fillId="0" borderId="8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58" fontId="24" fillId="0" borderId="1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77" fontId="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9" fillId="0" borderId="0" xfId="52" applyFont="1" applyFill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29" fillId="0" borderId="5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5" fillId="0" borderId="1" xfId="0" applyFont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1" fillId="0" borderId="12" xfId="0" applyNumberFormat="1" applyFont="1" applyFill="1" applyBorder="1" applyAlignment="1" applyProtection="1">
      <alignment horizontal="left" vertical="center"/>
    </xf>
    <xf numFmtId="0" fontId="31" fillId="0" borderId="1" xfId="0" applyNumberFormat="1" applyFont="1" applyFill="1" applyBorder="1" applyAlignment="1" applyProtection="1">
      <alignment horizontal="left" vertical="center"/>
    </xf>
    <xf numFmtId="0" fontId="32" fillId="0" borderId="1" xfId="0" applyNumberFormat="1" applyFont="1" applyFill="1" applyBorder="1" applyAlignment="1" applyProtection="1"/>
    <xf numFmtId="0" fontId="32" fillId="0" borderId="9" xfId="0" applyNumberFormat="1" applyFont="1" applyFill="1" applyBorder="1" applyAlignment="1" applyProtection="1"/>
    <xf numFmtId="0" fontId="33" fillId="0" borderId="1" xfId="0" applyNumberFormat="1" applyFont="1" applyFill="1" applyBorder="1" applyAlignment="1" applyProtection="1"/>
    <xf numFmtId="0" fontId="1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24" fillId="0" borderId="1" xfId="0" applyNumberFormat="1" applyFont="1" applyFill="1" applyBorder="1" applyAlignment="1" applyProtection="1">
      <alignment vertical="center"/>
    </xf>
    <xf numFmtId="0" fontId="31" fillId="0" borderId="1" xfId="53" applyNumberFormat="1" applyFont="1" applyFill="1" applyBorder="1" applyAlignment="1" applyProtection="1">
      <alignment horizontal="left" vertical="center"/>
    </xf>
    <xf numFmtId="0" fontId="31" fillId="0" borderId="1" xfId="53" applyFont="1" applyBorder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57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" xfId="0" applyNumberFormat="1" applyFont="1" applyBorder="1" applyAlignment="1">
      <alignment horizontal="center" vertical="center"/>
    </xf>
    <xf numFmtId="57" fontId="0" fillId="0" borderId="0" xfId="0" applyNumberFormat="1">
      <alignment vertical="center"/>
    </xf>
    <xf numFmtId="0" fontId="36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1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13" fillId="0" borderId="0" xfId="0" applyFont="1" applyAlignment="1">
      <alignment horizontal="justify" vertical="center"/>
    </xf>
    <xf numFmtId="0" fontId="13" fillId="0" borderId="1" xfId="0" applyFont="1" applyBorder="1" applyAlignment="1">
      <alignment horizontal="justify"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0" fontId="39" fillId="0" borderId="0" xfId="0" applyFont="1">
      <alignment vertical="center"/>
    </xf>
    <xf numFmtId="1" fontId="1" fillId="0" borderId="0" xfId="0" applyNumberFormat="1" applyFont="1">
      <alignment vertical="center"/>
    </xf>
    <xf numFmtId="0" fontId="0" fillId="0" borderId="1" xfId="0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178" fontId="26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179" fontId="41" fillId="0" borderId="0" xfId="0" applyNumberFormat="1" applyFont="1">
      <alignment vertical="center"/>
    </xf>
    <xf numFmtId="2" fontId="0" fillId="0" borderId="1" xfId="0" applyNumberFormat="1" applyFont="1" applyBorder="1" applyAlignment="1">
      <alignment horizontal="center" vertical="center"/>
    </xf>
    <xf numFmtId="1" fontId="0" fillId="0" borderId="0" xfId="0" applyNumberFormat="1">
      <alignment vertical="center"/>
    </xf>
    <xf numFmtId="0" fontId="42" fillId="0" borderId="0" xfId="0" applyFont="1">
      <alignment vertical="center"/>
    </xf>
    <xf numFmtId="1" fontId="1" fillId="0" borderId="1" xfId="0" applyNumberFormat="1" applyFont="1" applyBorder="1">
      <alignment vertical="center"/>
    </xf>
    <xf numFmtId="0" fontId="26" fillId="0" borderId="1" xfId="0" applyFont="1" applyBorder="1">
      <alignment vertical="center"/>
    </xf>
    <xf numFmtId="0" fontId="42" fillId="0" borderId="1" xfId="0" applyFont="1" applyBorder="1">
      <alignment vertical="center"/>
    </xf>
    <xf numFmtId="0" fontId="2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26" fillId="0" borderId="0" xfId="0" applyFont="1">
      <alignment vertical="center"/>
    </xf>
    <xf numFmtId="0" fontId="4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44" fillId="0" borderId="1" xfId="0" applyNumberFormat="1" applyFont="1" applyFill="1" applyBorder="1" applyAlignment="1" applyProtection="1">
      <alignment horizontal="center" vertical="center"/>
    </xf>
    <xf numFmtId="0" fontId="24" fillId="0" borderId="1" xfId="0" applyNumberFormat="1" applyFont="1" applyFill="1" applyBorder="1" applyAlignment="1" applyProtection="1">
      <alignment horizontal="left" vertical="center"/>
    </xf>
    <xf numFmtId="0" fontId="45" fillId="0" borderId="1" xfId="0" applyNumberFormat="1" applyFont="1" applyFill="1" applyBorder="1" applyAlignment="1" applyProtection="1">
      <alignment horizontal="left" vertical="center"/>
    </xf>
    <xf numFmtId="0" fontId="40" fillId="0" borderId="0" xfId="0" applyFont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46" fillId="0" borderId="5" xfId="52" applyFont="1" applyBorder="1" applyAlignment="1">
      <alignment vertical="center"/>
    </xf>
    <xf numFmtId="0" fontId="46" fillId="0" borderId="0" xfId="52" applyFont="1">
      <alignment vertical="center"/>
    </xf>
    <xf numFmtId="178" fontId="1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7" fillId="0" borderId="1" xfId="0" applyNumberFormat="1" applyFont="1" applyFill="1" applyBorder="1" applyAlignment="1" applyProtection="1">
      <alignment horizontal="left" vertical="center"/>
    </xf>
    <xf numFmtId="0" fontId="48" fillId="0" borderId="1" xfId="0" applyNumberFormat="1" applyFont="1" applyFill="1" applyBorder="1" applyAlignment="1" applyProtection="1"/>
    <xf numFmtId="0" fontId="49" fillId="0" borderId="1" xfId="0" applyNumberFormat="1" applyFont="1" applyFill="1" applyBorder="1" applyAlignment="1" applyProtection="1">
      <alignment horizontal="center" vertical="center"/>
    </xf>
    <xf numFmtId="0" fontId="50" fillId="0" borderId="1" xfId="0" applyNumberFormat="1" applyFont="1" applyFill="1" applyBorder="1" applyAlignment="1" applyProtection="1"/>
    <xf numFmtId="0" fontId="17" fillId="0" borderId="1" xfId="0" applyFont="1" applyBorder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51" fillId="0" borderId="5" xfId="52" applyFont="1" applyBorder="1" applyAlignment="1">
      <alignment vertical="center"/>
    </xf>
    <xf numFmtId="0" fontId="51" fillId="0" borderId="0" xfId="52" applyFont="1">
      <alignment vertical="center"/>
    </xf>
    <xf numFmtId="0" fontId="52" fillId="0" borderId="0" xfId="0" applyFont="1" applyFill="1" applyAlignment="1"/>
    <xf numFmtId="0" fontId="1" fillId="0" borderId="0" xfId="0" applyFont="1" applyFill="1" applyAlignment="1">
      <alignment vertical="center"/>
    </xf>
    <xf numFmtId="0" fontId="42" fillId="0" borderId="0" xfId="0" applyFont="1">
      <alignment vertical="center"/>
    </xf>
    <xf numFmtId="0" fontId="53" fillId="0" borderId="0" xfId="0" applyFont="1" applyFill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28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43" xfId="37"/>
    <cellStyle name="20% - 强调文字颜色 2" xfId="38" builtinId="34"/>
    <cellStyle name="40% - 强调文字颜色 2" xfId="39" builtinId="35"/>
    <cellStyle name="常规 53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2" xfId="52"/>
    <cellStyle name="常规 3" xfId="53"/>
    <cellStyle name="常规 5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7" Type="http://schemas.openxmlformats.org/officeDocument/2006/relationships/sharedStrings" Target="sharedStrings.xml"/><Relationship Id="rId36" Type="http://schemas.openxmlformats.org/officeDocument/2006/relationships/styles" Target="styles.xml"/><Relationship Id="rId35" Type="http://schemas.openxmlformats.org/officeDocument/2006/relationships/theme" Target="theme/theme1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workbookViewId="0">
      <selection activeCell="G2" sqref="G2"/>
    </sheetView>
  </sheetViews>
  <sheetFormatPr defaultColWidth="9" defaultRowHeight="13.5" outlineLevelCol="6"/>
  <sheetData>
    <row r="1" ht="20.25" spans="1:5">
      <c r="A1" s="233" t="s">
        <v>0</v>
      </c>
      <c r="B1" s="233"/>
      <c r="C1" s="233"/>
      <c r="D1" s="233"/>
      <c r="E1" s="233"/>
    </row>
    <row r="2" spans="1:7">
      <c r="A2" s="234" t="s">
        <v>1</v>
      </c>
      <c r="B2" s="234" t="s">
        <v>2</v>
      </c>
      <c r="C2" s="234" t="s">
        <v>3</v>
      </c>
      <c r="D2" s="234" t="s">
        <v>4</v>
      </c>
      <c r="E2" s="234" t="s">
        <v>5</v>
      </c>
      <c r="G2" t="s">
        <v>6</v>
      </c>
    </row>
    <row r="3" spans="1:5">
      <c r="A3" s="234">
        <v>1</v>
      </c>
      <c r="B3" s="235" t="s">
        <v>7</v>
      </c>
      <c r="C3" s="234">
        <v>14</v>
      </c>
      <c r="D3" s="234" t="s">
        <v>8</v>
      </c>
      <c r="E3" s="234" t="s">
        <v>9</v>
      </c>
    </row>
    <row r="4" spans="1:5">
      <c r="A4" s="234">
        <v>2</v>
      </c>
      <c r="B4" s="235" t="s">
        <v>10</v>
      </c>
      <c r="C4" s="234">
        <v>3</v>
      </c>
      <c r="D4" s="234">
        <v>180</v>
      </c>
      <c r="E4" s="234"/>
    </row>
    <row r="5" spans="1:5">
      <c r="A5" s="234">
        <v>2</v>
      </c>
      <c r="B5" s="235" t="s">
        <v>11</v>
      </c>
      <c r="C5" s="234">
        <v>17</v>
      </c>
      <c r="D5" s="234">
        <v>1020</v>
      </c>
      <c r="E5" s="234"/>
    </row>
    <row r="6" spans="1:5">
      <c r="A6" s="234">
        <v>3</v>
      </c>
      <c r="B6" s="235" t="s">
        <v>12</v>
      </c>
      <c r="C6" s="234">
        <v>9</v>
      </c>
      <c r="D6" s="234">
        <v>540</v>
      </c>
      <c r="E6" s="234"/>
    </row>
    <row r="7" spans="1:5">
      <c r="A7" s="234">
        <v>4</v>
      </c>
      <c r="B7" s="235" t="s">
        <v>13</v>
      </c>
      <c r="C7" s="234">
        <v>7</v>
      </c>
      <c r="D7" s="234">
        <v>420</v>
      </c>
      <c r="E7" s="234"/>
    </row>
    <row r="8" spans="1:5">
      <c r="A8" s="234">
        <v>5</v>
      </c>
      <c r="B8" s="235" t="s">
        <v>14</v>
      </c>
      <c r="C8" s="234">
        <v>16</v>
      </c>
      <c r="D8" s="234">
        <v>960</v>
      </c>
      <c r="E8" s="234"/>
    </row>
    <row r="9" spans="1:5">
      <c r="A9" s="240"/>
      <c r="B9" s="241"/>
      <c r="C9" s="242"/>
      <c r="D9" s="242">
        <f>SUM(D3:D8)</f>
        <v>3120</v>
      </c>
      <c r="E9" s="243"/>
    </row>
    <row r="10" ht="14.25" spans="1:5">
      <c r="A10" s="244" t="s">
        <v>15</v>
      </c>
      <c r="B10" s="245"/>
      <c r="C10" s="245"/>
      <c r="D10" s="245"/>
      <c r="E10" s="246"/>
    </row>
    <row r="11" ht="14.25" spans="1:5">
      <c r="A11" s="114" t="s">
        <v>16</v>
      </c>
      <c r="B11" s="114"/>
      <c r="C11" s="114"/>
      <c r="D11" s="114"/>
      <c r="E11" s="114"/>
    </row>
    <row r="13" spans="5:5">
      <c r="E13">
        <v>3120</v>
      </c>
    </row>
  </sheetData>
  <mergeCells count="3">
    <mergeCell ref="A1:E1"/>
    <mergeCell ref="A10:E10"/>
    <mergeCell ref="A11:E11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5"/>
  <sheetViews>
    <sheetView topLeftCell="A21" workbookViewId="0">
      <selection activeCell="E50" sqref="E50"/>
    </sheetView>
  </sheetViews>
  <sheetFormatPr defaultColWidth="9" defaultRowHeight="13.5"/>
  <cols>
    <col min="1" max="1" width="9.375" style="15"/>
    <col min="2" max="2" width="11.375" style="15" customWidth="1"/>
    <col min="3" max="3" width="12.125" style="15" customWidth="1"/>
  </cols>
  <sheetData>
    <row r="1" ht="22.5" customHeight="1" spans="1:9">
      <c r="A1" s="160" t="s">
        <v>331</v>
      </c>
      <c r="B1" s="160"/>
      <c r="C1" s="160"/>
      <c r="D1" s="160"/>
      <c r="E1" s="160"/>
      <c r="F1" s="160"/>
      <c r="G1" s="160"/>
      <c r="H1" s="160"/>
      <c r="I1" s="160"/>
    </row>
    <row r="2" ht="16.5" customHeight="1" spans="1:8">
      <c r="A2" s="8" t="s">
        <v>2</v>
      </c>
      <c r="B2" s="8" t="s">
        <v>332</v>
      </c>
      <c r="C2" s="161"/>
      <c r="D2" s="161"/>
      <c r="E2" s="161"/>
      <c r="F2" s="161"/>
      <c r="G2" s="161"/>
      <c r="H2" s="161"/>
    </row>
    <row r="3" spans="1:3">
      <c r="A3" s="18" t="s">
        <v>160</v>
      </c>
      <c r="B3" s="162">
        <v>150</v>
      </c>
      <c r="C3"/>
    </row>
    <row r="4" spans="1:3">
      <c r="A4" s="18" t="s">
        <v>154</v>
      </c>
      <c r="B4" s="162">
        <v>150</v>
      </c>
      <c r="C4"/>
    </row>
    <row r="5" spans="1:3">
      <c r="A5" s="18" t="s">
        <v>24</v>
      </c>
      <c r="B5" s="162">
        <v>150</v>
      </c>
      <c r="C5"/>
    </row>
    <row r="6" spans="1:3">
      <c r="A6" s="18" t="s">
        <v>166</v>
      </c>
      <c r="B6" s="162">
        <v>150</v>
      </c>
      <c r="C6"/>
    </row>
    <row r="7" spans="1:3">
      <c r="A7" s="18" t="s">
        <v>162</v>
      </c>
      <c r="B7" s="162">
        <v>150</v>
      </c>
      <c r="C7"/>
    </row>
    <row r="8" spans="1:3">
      <c r="A8" s="18" t="s">
        <v>188</v>
      </c>
      <c r="B8" s="162">
        <v>150</v>
      </c>
      <c r="C8"/>
    </row>
    <row r="9" spans="1:3">
      <c r="A9" s="18" t="s">
        <v>21</v>
      </c>
      <c r="B9" s="162">
        <v>150</v>
      </c>
      <c r="C9"/>
    </row>
    <row r="10" spans="1:3">
      <c r="A10" s="18" t="s">
        <v>176</v>
      </c>
      <c r="B10" s="162">
        <v>150</v>
      </c>
      <c r="C10"/>
    </row>
    <row r="11" spans="1:3">
      <c r="A11" s="18" t="s">
        <v>28</v>
      </c>
      <c r="B11" s="162">
        <v>150</v>
      </c>
      <c r="C11"/>
    </row>
    <row r="12" spans="1:3">
      <c r="A12" s="18" t="s">
        <v>25</v>
      </c>
      <c r="B12" s="162">
        <v>150</v>
      </c>
      <c r="C12"/>
    </row>
    <row r="13" spans="1:3">
      <c r="A13" s="18" t="s">
        <v>155</v>
      </c>
      <c r="B13" s="162">
        <v>150</v>
      </c>
      <c r="C13"/>
    </row>
    <row r="14" spans="1:3">
      <c r="A14" s="18" t="s">
        <v>26</v>
      </c>
      <c r="B14" s="162">
        <v>150</v>
      </c>
      <c r="C14"/>
    </row>
    <row r="15" spans="1:3">
      <c r="A15" s="18" t="s">
        <v>173</v>
      </c>
      <c r="B15" s="162">
        <v>150</v>
      </c>
      <c r="C15"/>
    </row>
    <row r="16" spans="1:3">
      <c r="A16" s="18" t="s">
        <v>179</v>
      </c>
      <c r="B16" s="162">
        <v>150</v>
      </c>
      <c r="C16"/>
    </row>
    <row r="17" spans="1:3">
      <c r="A17" s="18" t="s">
        <v>18</v>
      </c>
      <c r="B17" s="162">
        <v>150</v>
      </c>
      <c r="C17"/>
    </row>
    <row r="18" spans="1:3">
      <c r="A18" s="18" t="s">
        <v>22</v>
      </c>
      <c r="B18" s="162">
        <v>150</v>
      </c>
      <c r="C18"/>
    </row>
    <row r="19" spans="1:3">
      <c r="A19" s="18" t="s">
        <v>20</v>
      </c>
      <c r="B19" s="162">
        <v>150</v>
      </c>
      <c r="C19"/>
    </row>
    <row r="20" spans="1:3">
      <c r="A20" s="18" t="s">
        <v>182</v>
      </c>
      <c r="B20" s="162">
        <v>150</v>
      </c>
      <c r="C20"/>
    </row>
    <row r="21" spans="1:3">
      <c r="A21" s="18" t="s">
        <v>205</v>
      </c>
      <c r="B21" s="162">
        <v>150</v>
      </c>
      <c r="C21"/>
    </row>
    <row r="22" spans="1:3">
      <c r="A22" s="18" t="s">
        <v>27</v>
      </c>
      <c r="B22" s="162">
        <v>150</v>
      </c>
      <c r="C22"/>
    </row>
    <row r="23" spans="1:3">
      <c r="A23" s="18" t="s">
        <v>19</v>
      </c>
      <c r="B23" s="162">
        <v>150</v>
      </c>
      <c r="C23"/>
    </row>
    <row r="24" spans="1:3">
      <c r="A24" s="18" t="s">
        <v>23</v>
      </c>
      <c r="B24" s="162">
        <v>150</v>
      </c>
      <c r="C24"/>
    </row>
    <row r="25" spans="1:3">
      <c r="A25" s="18" t="s">
        <v>231</v>
      </c>
      <c r="B25" s="162">
        <v>150</v>
      </c>
      <c r="C25"/>
    </row>
    <row r="26" spans="1:3">
      <c r="A26" s="18" t="s">
        <v>230</v>
      </c>
      <c r="B26" s="162">
        <v>150</v>
      </c>
      <c r="C26"/>
    </row>
    <row r="27" spans="1:3">
      <c r="A27" s="18" t="s">
        <v>194</v>
      </c>
      <c r="B27" s="162">
        <v>150</v>
      </c>
      <c r="C27"/>
    </row>
    <row r="28" spans="1:3">
      <c r="A28" s="163" t="s">
        <v>29</v>
      </c>
      <c r="B28" s="162">
        <v>150</v>
      </c>
      <c r="C28"/>
    </row>
    <row r="29" spans="1:3">
      <c r="A29" s="163" t="s">
        <v>158</v>
      </c>
      <c r="B29" s="162">
        <v>150</v>
      </c>
      <c r="C29"/>
    </row>
    <row r="30" spans="1:3">
      <c r="A30" s="163" t="s">
        <v>164</v>
      </c>
      <c r="B30" s="162">
        <v>150</v>
      </c>
      <c r="C30"/>
    </row>
    <row r="31" spans="1:3">
      <c r="A31" s="163" t="s">
        <v>66</v>
      </c>
      <c r="B31" s="162">
        <v>150</v>
      </c>
      <c r="C31"/>
    </row>
    <row r="32" spans="1:3">
      <c r="A32" s="163" t="s">
        <v>183</v>
      </c>
      <c r="B32" s="162">
        <v>150</v>
      </c>
      <c r="C32"/>
    </row>
    <row r="33" spans="1:3">
      <c r="A33" s="163" t="s">
        <v>207</v>
      </c>
      <c r="B33" s="162">
        <v>150</v>
      </c>
      <c r="C33"/>
    </row>
    <row r="34" spans="1:3">
      <c r="A34" s="163" t="s">
        <v>177</v>
      </c>
      <c r="B34" s="162">
        <v>150</v>
      </c>
      <c r="C34"/>
    </row>
    <row r="35" spans="1:3">
      <c r="A35" s="163" t="s">
        <v>168</v>
      </c>
      <c r="B35" s="162">
        <v>150</v>
      </c>
      <c r="C35"/>
    </row>
    <row r="36" spans="1:3">
      <c r="A36" s="163" t="s">
        <v>219</v>
      </c>
      <c r="B36" s="162">
        <v>150</v>
      </c>
      <c r="C36"/>
    </row>
    <row r="37" spans="1:3">
      <c r="A37" s="163" t="s">
        <v>190</v>
      </c>
      <c r="B37" s="162">
        <v>150</v>
      </c>
      <c r="C37"/>
    </row>
    <row r="38" spans="1:3">
      <c r="A38" s="163" t="s">
        <v>174</v>
      </c>
      <c r="B38" s="162">
        <v>150</v>
      </c>
      <c r="C38"/>
    </row>
    <row r="39" spans="1:3">
      <c r="A39" s="163" t="s">
        <v>167</v>
      </c>
      <c r="B39" s="162">
        <v>150</v>
      </c>
      <c r="C39"/>
    </row>
    <row r="40" spans="1:3">
      <c r="A40" s="163" t="s">
        <v>165</v>
      </c>
      <c r="B40" s="162">
        <v>150</v>
      </c>
      <c r="C40"/>
    </row>
    <row r="41" spans="1:3">
      <c r="A41" s="163" t="s">
        <v>216</v>
      </c>
      <c r="B41" s="162">
        <v>150</v>
      </c>
      <c r="C41"/>
    </row>
    <row r="42" spans="1:3">
      <c r="A42" s="163" t="s">
        <v>196</v>
      </c>
      <c r="B42" s="162">
        <v>150</v>
      </c>
      <c r="C42"/>
    </row>
    <row r="43" spans="1:3">
      <c r="A43" s="163" t="s">
        <v>39</v>
      </c>
      <c r="B43" s="162">
        <v>150</v>
      </c>
      <c r="C43"/>
    </row>
    <row r="44" spans="1:3">
      <c r="A44" s="163" t="s">
        <v>44</v>
      </c>
      <c r="B44" s="162">
        <v>150</v>
      </c>
      <c r="C44"/>
    </row>
    <row r="45" spans="1:3">
      <c r="A45" s="163" t="s">
        <v>218</v>
      </c>
      <c r="B45" s="162">
        <v>150</v>
      </c>
      <c r="C45"/>
    </row>
    <row r="46" spans="1:3">
      <c r="A46" s="163" t="s">
        <v>34</v>
      </c>
      <c r="B46" s="162">
        <v>150</v>
      </c>
      <c r="C46"/>
    </row>
    <row r="47" spans="1:3">
      <c r="A47" s="163" t="s">
        <v>211</v>
      </c>
      <c r="B47" s="162">
        <v>150</v>
      </c>
      <c r="C47"/>
    </row>
    <row r="48" spans="1:3">
      <c r="A48" s="163" t="s">
        <v>210</v>
      </c>
      <c r="B48" s="162">
        <v>150</v>
      </c>
      <c r="C48"/>
    </row>
    <row r="49" spans="1:3">
      <c r="A49" s="163" t="s">
        <v>10</v>
      </c>
      <c r="B49" s="162">
        <v>150</v>
      </c>
      <c r="C49"/>
    </row>
    <row r="50" spans="1:3">
      <c r="A50" s="163" t="s">
        <v>193</v>
      </c>
      <c r="B50" s="162">
        <v>150</v>
      </c>
      <c r="C50"/>
    </row>
    <row r="51" spans="1:3">
      <c r="A51" s="162" t="s">
        <v>333</v>
      </c>
      <c r="B51" s="164">
        <f>SUM(B3:B50)</f>
        <v>7200</v>
      </c>
      <c r="C51"/>
    </row>
    <row r="52" spans="1:3">
      <c r="A52" t="s">
        <v>304</v>
      </c>
      <c r="B52"/>
      <c r="C52"/>
    </row>
    <row r="53" spans="1:4">
      <c r="A53" t="s">
        <v>305</v>
      </c>
      <c r="B53"/>
      <c r="C53" t="s">
        <v>306</v>
      </c>
      <c r="D53" t="s">
        <v>307</v>
      </c>
    </row>
    <row r="55" spans="1:3">
      <c r="A55"/>
      <c r="B55">
        <v>7200</v>
      </c>
      <c r="C55"/>
    </row>
  </sheetData>
  <mergeCells count="1">
    <mergeCell ref="A1:I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workbookViewId="0">
      <selection activeCell="E23" sqref="E23"/>
    </sheetView>
  </sheetViews>
  <sheetFormatPr defaultColWidth="9" defaultRowHeight="13.5" outlineLevelCol="3"/>
  <cols>
    <col min="2" max="2" width="9.375" customWidth="1"/>
    <col min="3" max="3" width="25.375" customWidth="1"/>
    <col min="4" max="4" width="10.125"/>
  </cols>
  <sheetData>
    <row r="1" spans="1:4">
      <c r="A1" s="15" t="s">
        <v>334</v>
      </c>
      <c r="B1" s="15"/>
      <c r="C1" s="15"/>
      <c r="D1" s="155">
        <v>44197</v>
      </c>
    </row>
    <row r="2" ht="27" spans="1:3">
      <c r="A2" s="156" t="s">
        <v>309</v>
      </c>
      <c r="B2" s="156" t="s">
        <v>270</v>
      </c>
      <c r="C2" s="154" t="s">
        <v>276</v>
      </c>
    </row>
    <row r="3" ht="16.5" spans="1:3">
      <c r="A3" s="157" t="s">
        <v>21</v>
      </c>
      <c r="B3" s="158" t="s">
        <v>278</v>
      </c>
      <c r="C3" s="7">
        <v>80</v>
      </c>
    </row>
    <row r="4" ht="16.5" spans="1:3">
      <c r="A4" s="157" t="s">
        <v>24</v>
      </c>
      <c r="B4" s="158" t="s">
        <v>280</v>
      </c>
      <c r="C4" s="7">
        <v>80</v>
      </c>
    </row>
    <row r="5" ht="16.5" spans="1:3">
      <c r="A5" s="157" t="s">
        <v>18</v>
      </c>
      <c r="B5" s="158" t="s">
        <v>281</v>
      </c>
      <c r="C5" s="7">
        <v>80</v>
      </c>
    </row>
    <row r="6" ht="16.5" spans="1:3">
      <c r="A6" s="157" t="s">
        <v>19</v>
      </c>
      <c r="B6" s="158" t="s">
        <v>282</v>
      </c>
      <c r="C6" s="7">
        <v>80</v>
      </c>
    </row>
    <row r="7" ht="16.5" spans="1:3">
      <c r="A7" s="157" t="s">
        <v>22</v>
      </c>
      <c r="B7" s="158" t="s">
        <v>284</v>
      </c>
      <c r="C7" s="7">
        <v>80</v>
      </c>
    </row>
    <row r="8" ht="16.5" spans="1:3">
      <c r="A8" s="157" t="s">
        <v>28</v>
      </c>
      <c r="B8" s="158" t="s">
        <v>286</v>
      </c>
      <c r="C8" s="7">
        <v>80</v>
      </c>
    </row>
    <row r="9" ht="16.5" spans="1:3">
      <c r="A9" s="157" t="s">
        <v>20</v>
      </c>
      <c r="B9" s="158" t="s">
        <v>283</v>
      </c>
      <c r="C9" s="7">
        <v>80</v>
      </c>
    </row>
    <row r="10" ht="16.5" spans="1:3">
      <c r="A10" s="157" t="s">
        <v>23</v>
      </c>
      <c r="B10" s="158" t="s">
        <v>289</v>
      </c>
      <c r="C10" s="7">
        <v>80</v>
      </c>
    </row>
    <row r="11" ht="16.5" spans="1:3">
      <c r="A11" s="157" t="s">
        <v>27</v>
      </c>
      <c r="B11" s="158" t="s">
        <v>285</v>
      </c>
      <c r="C11" s="7">
        <v>80</v>
      </c>
    </row>
    <row r="12" ht="16.5" spans="1:3">
      <c r="A12" s="157" t="s">
        <v>26</v>
      </c>
      <c r="B12" s="158" t="s">
        <v>292</v>
      </c>
      <c r="C12" s="7">
        <v>80</v>
      </c>
    </row>
    <row r="13" ht="16.5" spans="1:3">
      <c r="A13" s="157" t="s">
        <v>29</v>
      </c>
      <c r="B13" s="158" t="s">
        <v>294</v>
      </c>
      <c r="C13" s="7">
        <v>80</v>
      </c>
    </row>
    <row r="14" ht="16.5" spans="1:3">
      <c r="A14" s="157" t="s">
        <v>188</v>
      </c>
      <c r="B14" s="158" t="s">
        <v>314</v>
      </c>
      <c r="C14" s="7">
        <v>80</v>
      </c>
    </row>
    <row r="15" ht="16.5" spans="1:3">
      <c r="A15" s="157" t="s">
        <v>33</v>
      </c>
      <c r="B15" s="158" t="s">
        <v>287</v>
      </c>
      <c r="C15" s="7">
        <v>60</v>
      </c>
    </row>
    <row r="16" ht="16.5" spans="1:3">
      <c r="A16" s="157" t="s">
        <v>38</v>
      </c>
      <c r="B16" s="158" t="s">
        <v>288</v>
      </c>
      <c r="C16" s="7">
        <v>60</v>
      </c>
    </row>
    <row r="17" ht="16.5" spans="1:3">
      <c r="A17" s="157" t="s">
        <v>48</v>
      </c>
      <c r="B17" s="158" t="s">
        <v>290</v>
      </c>
      <c r="C17" s="7">
        <v>60</v>
      </c>
    </row>
    <row r="18" ht="14.25" spans="1:3">
      <c r="A18" s="159" t="s">
        <v>35</v>
      </c>
      <c r="B18" s="158" t="s">
        <v>291</v>
      </c>
      <c r="C18" s="7">
        <v>60</v>
      </c>
    </row>
    <row r="19" ht="16.5" spans="1:3">
      <c r="A19" s="157" t="s">
        <v>44</v>
      </c>
      <c r="B19" s="158" t="s">
        <v>293</v>
      </c>
      <c r="C19" s="7">
        <v>60</v>
      </c>
    </row>
    <row r="20" ht="16.5" spans="1:3">
      <c r="A20" s="157" t="s">
        <v>36</v>
      </c>
      <c r="B20" s="158" t="s">
        <v>295</v>
      </c>
      <c r="C20" s="7">
        <v>60</v>
      </c>
    </row>
    <row r="21" ht="16.5" spans="1:3">
      <c r="A21" s="157" t="s">
        <v>191</v>
      </c>
      <c r="B21" s="158" t="s">
        <v>296</v>
      </c>
      <c r="C21" s="7">
        <v>60</v>
      </c>
    </row>
    <row r="22" ht="16.5" spans="1:3">
      <c r="A22" s="157" t="s">
        <v>49</v>
      </c>
      <c r="B22" s="158" t="s">
        <v>315</v>
      </c>
      <c r="C22" s="7">
        <v>60</v>
      </c>
    </row>
    <row r="23" ht="16.5" spans="1:3">
      <c r="A23" s="157" t="s">
        <v>37</v>
      </c>
      <c r="B23" s="158" t="s">
        <v>316</v>
      </c>
      <c r="C23" s="7">
        <v>60</v>
      </c>
    </row>
    <row r="24" ht="16.5" spans="1:3">
      <c r="A24" s="157" t="s">
        <v>50</v>
      </c>
      <c r="B24" s="158" t="s">
        <v>317</v>
      </c>
      <c r="C24" s="7">
        <v>60</v>
      </c>
    </row>
    <row r="25" ht="16.5" spans="1:3">
      <c r="A25" s="157" t="s">
        <v>46</v>
      </c>
      <c r="B25" s="158" t="s">
        <v>318</v>
      </c>
      <c r="C25" s="7">
        <v>60</v>
      </c>
    </row>
    <row r="26" spans="1:3">
      <c r="A26" s="11" t="s">
        <v>74</v>
      </c>
      <c r="B26" s="11"/>
      <c r="C26" s="7">
        <f>SUM(C3:C25)</f>
        <v>1620</v>
      </c>
    </row>
    <row r="28" spans="1:1">
      <c r="A28" t="s">
        <v>304</v>
      </c>
    </row>
    <row r="30" spans="1:4">
      <c r="A30" t="s">
        <v>305</v>
      </c>
      <c r="C30" t="s">
        <v>306</v>
      </c>
      <c r="D30" t="s">
        <v>307</v>
      </c>
    </row>
    <row r="33" spans="3:3">
      <c r="C33">
        <v>1620</v>
      </c>
    </row>
  </sheetData>
  <mergeCells count="1">
    <mergeCell ref="A1:C1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workbookViewId="0">
      <selection activeCell="F27" sqref="F27"/>
    </sheetView>
  </sheetViews>
  <sheetFormatPr defaultColWidth="9" defaultRowHeight="13.5"/>
  <cols>
    <col min="1" max="1" width="10.5" customWidth="1"/>
    <col min="2" max="2" width="12" customWidth="1"/>
    <col min="3" max="3" width="15.25" customWidth="1"/>
    <col min="4" max="4" width="10.375"/>
    <col min="5" max="5" width="14" customWidth="1"/>
  </cols>
  <sheetData>
    <row r="1" ht="14.25" spans="1:10">
      <c r="A1" s="150" t="s">
        <v>335</v>
      </c>
      <c r="B1" s="151"/>
      <c r="C1" s="151"/>
      <c r="D1" s="152">
        <v>43831</v>
      </c>
      <c r="E1" s="153"/>
      <c r="F1" s="153"/>
      <c r="G1" s="153"/>
      <c r="H1" s="153"/>
      <c r="I1" s="153"/>
      <c r="J1" s="153"/>
    </row>
    <row r="2" ht="14.25" spans="1:3">
      <c r="A2" s="7" t="s">
        <v>2</v>
      </c>
      <c r="B2" s="7" t="s">
        <v>270</v>
      </c>
      <c r="C2" s="154" t="s">
        <v>276</v>
      </c>
    </row>
    <row r="3" ht="14.25" spans="1:3">
      <c r="A3" s="123" t="s">
        <v>33</v>
      </c>
      <c r="B3" s="124" t="s">
        <v>278</v>
      </c>
      <c r="C3" s="7">
        <v>500</v>
      </c>
    </row>
    <row r="4" ht="14.25" spans="1:3">
      <c r="A4" s="123" t="s">
        <v>38</v>
      </c>
      <c r="B4" s="124" t="s">
        <v>280</v>
      </c>
      <c r="C4" s="7">
        <v>500</v>
      </c>
    </row>
    <row r="5" spans="1:3">
      <c r="A5" s="22" t="s">
        <v>221</v>
      </c>
      <c r="B5" s="7" t="s">
        <v>281</v>
      </c>
      <c r="C5" s="7">
        <v>500</v>
      </c>
    </row>
    <row r="6" spans="1:3">
      <c r="A6" s="22" t="s">
        <v>224</v>
      </c>
      <c r="B6" s="7" t="s">
        <v>282</v>
      </c>
      <c r="C6" s="7">
        <v>500</v>
      </c>
    </row>
    <row r="7" spans="1:3">
      <c r="A7" s="22" t="s">
        <v>225</v>
      </c>
      <c r="B7" s="7" t="s">
        <v>284</v>
      </c>
      <c r="C7" s="7">
        <v>500</v>
      </c>
    </row>
    <row r="8" ht="14.25" spans="1:3">
      <c r="A8" s="123" t="s">
        <v>227</v>
      </c>
      <c r="B8" s="124" t="s">
        <v>286</v>
      </c>
      <c r="C8" s="7">
        <v>500</v>
      </c>
    </row>
    <row r="9" ht="14.25" spans="1:3">
      <c r="A9" s="123" t="s">
        <v>191</v>
      </c>
      <c r="B9" s="124" t="s">
        <v>283</v>
      </c>
      <c r="C9" s="7">
        <v>500</v>
      </c>
    </row>
    <row r="10" ht="14.25" spans="1:3">
      <c r="A10" s="123" t="s">
        <v>226</v>
      </c>
      <c r="B10" s="124" t="s">
        <v>289</v>
      </c>
      <c r="C10" s="7">
        <v>500</v>
      </c>
    </row>
    <row r="11" ht="14.25" spans="1:3">
      <c r="A11" s="123" t="s">
        <v>37</v>
      </c>
      <c r="B11" s="124" t="s">
        <v>285</v>
      </c>
      <c r="C11" s="7">
        <v>500</v>
      </c>
    </row>
    <row r="12" ht="14.25" spans="1:3">
      <c r="A12" s="123" t="s">
        <v>222</v>
      </c>
      <c r="B12" s="124" t="s">
        <v>292</v>
      </c>
      <c r="C12" s="7">
        <v>500</v>
      </c>
    </row>
    <row r="13" ht="14.25" spans="1:3">
      <c r="A13" s="123" t="s">
        <v>220</v>
      </c>
      <c r="B13" s="124" t="s">
        <v>294</v>
      </c>
      <c r="C13" s="7">
        <v>500</v>
      </c>
    </row>
    <row r="14" ht="14.25" spans="1:3">
      <c r="A14" s="123" t="s">
        <v>57</v>
      </c>
      <c r="B14" s="124" t="s">
        <v>287</v>
      </c>
      <c r="C14" s="7">
        <v>500</v>
      </c>
    </row>
    <row r="15" ht="14.25" spans="1:3">
      <c r="A15" s="123" t="s">
        <v>54</v>
      </c>
      <c r="B15" s="124" t="s">
        <v>288</v>
      </c>
      <c r="C15" s="7">
        <v>500</v>
      </c>
    </row>
    <row r="16" ht="14.25" spans="1:3">
      <c r="A16" s="123" t="s">
        <v>55</v>
      </c>
      <c r="B16" s="124" t="s">
        <v>290</v>
      </c>
      <c r="C16" s="7">
        <v>500</v>
      </c>
    </row>
    <row r="17" ht="14.25" spans="1:3">
      <c r="A17" s="123" t="s">
        <v>56</v>
      </c>
      <c r="B17" s="124" t="s">
        <v>291</v>
      </c>
      <c r="C17" s="7">
        <v>500</v>
      </c>
    </row>
    <row r="18" ht="14.25" spans="1:3">
      <c r="A18" s="123" t="s">
        <v>59</v>
      </c>
      <c r="B18" s="124" t="s">
        <v>293</v>
      </c>
      <c r="C18" s="7">
        <v>500</v>
      </c>
    </row>
    <row r="19" ht="14.25" spans="1:3">
      <c r="A19" s="123" t="s">
        <v>60</v>
      </c>
      <c r="B19" s="124" t="s">
        <v>295</v>
      </c>
      <c r="C19" s="7">
        <v>500</v>
      </c>
    </row>
    <row r="20" ht="14.25" spans="1:3">
      <c r="A20" s="123" t="s">
        <v>58</v>
      </c>
      <c r="B20" s="124" t="s">
        <v>296</v>
      </c>
      <c r="C20" s="7">
        <v>500</v>
      </c>
    </row>
    <row r="21" ht="14.25" spans="1:3">
      <c r="A21" s="123" t="s">
        <v>14</v>
      </c>
      <c r="B21" s="124" t="s">
        <v>297</v>
      </c>
      <c r="C21" s="7">
        <v>500</v>
      </c>
    </row>
    <row r="22" ht="14.25" spans="1:3">
      <c r="A22" s="123" t="s">
        <v>205</v>
      </c>
      <c r="B22" s="124" t="s">
        <v>298</v>
      </c>
      <c r="C22" s="7">
        <v>500</v>
      </c>
    </row>
    <row r="23" ht="14.25" spans="1:3">
      <c r="A23" s="123" t="s">
        <v>230</v>
      </c>
      <c r="B23" s="124" t="s">
        <v>303</v>
      </c>
      <c r="C23" s="7">
        <v>500</v>
      </c>
    </row>
    <row r="24" ht="14.25" spans="1:3">
      <c r="A24" s="123" t="s">
        <v>48</v>
      </c>
      <c r="B24" s="124" t="s">
        <v>299</v>
      </c>
      <c r="C24" s="7">
        <v>500</v>
      </c>
    </row>
    <row r="25" ht="14.25" spans="1:3">
      <c r="A25" s="22" t="s">
        <v>188</v>
      </c>
      <c r="B25" s="124" t="s">
        <v>300</v>
      </c>
      <c r="C25" s="7">
        <v>500</v>
      </c>
    </row>
    <row r="26" spans="1:3">
      <c r="A26" s="22" t="s">
        <v>49</v>
      </c>
      <c r="B26" s="7" t="s">
        <v>301</v>
      </c>
      <c r="C26" s="7">
        <v>500</v>
      </c>
    </row>
    <row r="27" spans="1:3">
      <c r="A27" s="22" t="s">
        <v>11</v>
      </c>
      <c r="B27" s="7" t="s">
        <v>302</v>
      </c>
      <c r="C27" s="7">
        <v>500</v>
      </c>
    </row>
    <row r="28" spans="1:3">
      <c r="A28" s="7" t="s">
        <v>74</v>
      </c>
      <c r="B28" s="7"/>
      <c r="C28" s="7">
        <f>SUM(C3:C27)</f>
        <v>12500</v>
      </c>
    </row>
    <row r="30" spans="1:1">
      <c r="A30" t="s">
        <v>304</v>
      </c>
    </row>
    <row r="31" spans="5:5">
      <c r="E31">
        <v>12500</v>
      </c>
    </row>
    <row r="32" spans="1:4">
      <c r="A32" t="s">
        <v>305</v>
      </c>
      <c r="C32" t="s">
        <v>306</v>
      </c>
      <c r="D32" t="s">
        <v>307</v>
      </c>
    </row>
  </sheetData>
  <mergeCells count="1">
    <mergeCell ref="A1:C1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A1:N16"/>
    </sheetView>
  </sheetViews>
  <sheetFormatPr defaultColWidth="9" defaultRowHeight="13.5"/>
  <sheetData>
    <row r="1" ht="18.75" spans="1:14">
      <c r="A1" s="147" t="s">
        <v>336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>
      <c r="A2" s="30" t="s">
        <v>337</v>
      </c>
      <c r="B2" s="30" t="s">
        <v>332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>
      <c r="A3" s="148" t="s">
        <v>33</v>
      </c>
      <c r="B3" s="149">
        <v>60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>
      <c r="A4" s="148" t="s">
        <v>199</v>
      </c>
      <c r="B4" s="149">
        <v>90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>
      <c r="A5" s="148" t="s">
        <v>210</v>
      </c>
      <c r="B5" s="149">
        <v>120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4">
      <c r="A6" s="148" t="s">
        <v>193</v>
      </c>
      <c r="B6" s="149">
        <v>120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>
      <c r="A7" s="148" t="s">
        <v>13</v>
      </c>
      <c r="B7" s="149">
        <v>90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>
      <c r="A8" s="148" t="s">
        <v>38</v>
      </c>
      <c r="B8" s="149">
        <v>60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</row>
    <row r="9" spans="1:14">
      <c r="A9" s="148" t="s">
        <v>11</v>
      </c>
      <c r="B9" s="149">
        <v>120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4">
      <c r="A10" s="148" t="s">
        <v>14</v>
      </c>
      <c r="B10" s="149">
        <v>60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4">
      <c r="A11" s="148" t="s">
        <v>59</v>
      </c>
      <c r="B11" s="149">
        <v>30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  <row r="12" spans="1:14">
      <c r="A12" s="148" t="s">
        <v>204</v>
      </c>
      <c r="B12" s="149">
        <v>30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>
      <c r="A13" s="148" t="s">
        <v>21</v>
      </c>
      <c r="B13" s="149">
        <v>60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  <row r="14" spans="1:14">
      <c r="A14" s="148" t="s">
        <v>188</v>
      </c>
      <c r="B14" s="149">
        <v>60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</row>
    <row r="15" spans="1:14">
      <c r="A15" s="148" t="s">
        <v>29</v>
      </c>
      <c r="B15" s="149">
        <v>60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</row>
    <row r="16" spans="1:14">
      <c r="A16" s="30" t="s">
        <v>333</v>
      </c>
      <c r="B16" s="149">
        <v>960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</row>
    <row r="18" spans="1:1">
      <c r="A18" t="s">
        <v>304</v>
      </c>
    </row>
    <row r="20" spans="1:5">
      <c r="A20" t="s">
        <v>305</v>
      </c>
      <c r="C20" t="s">
        <v>306</v>
      </c>
      <c r="E20" t="s">
        <v>307</v>
      </c>
    </row>
    <row r="23" spans="2:2">
      <c r="B23">
        <v>960</v>
      </c>
    </row>
  </sheetData>
  <mergeCells count="1">
    <mergeCell ref="A1:N1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2"/>
  <sheetViews>
    <sheetView topLeftCell="A113" workbookViewId="0">
      <selection activeCell="H142" sqref="H142"/>
    </sheetView>
  </sheetViews>
  <sheetFormatPr defaultColWidth="9" defaultRowHeight="13.5" outlineLevelCol="7"/>
  <cols>
    <col min="3" max="3" width="16.875" customWidth="1"/>
    <col min="4" max="4" width="18.375" customWidth="1"/>
    <col min="5" max="5" width="20.5" customWidth="1"/>
  </cols>
  <sheetData>
    <row r="1" spans="1:5">
      <c r="A1" s="15" t="s">
        <v>338</v>
      </c>
      <c r="B1" s="15"/>
      <c r="C1" s="15"/>
      <c r="D1" s="15"/>
      <c r="E1" s="15"/>
    </row>
    <row r="2" spans="1:5">
      <c r="A2" s="15"/>
      <c r="B2" s="15"/>
      <c r="C2" s="15"/>
      <c r="D2" s="15"/>
      <c r="E2" s="15"/>
    </row>
    <row r="3" ht="12.95" customHeight="1" spans="1:6">
      <c r="A3" s="7" t="s">
        <v>1</v>
      </c>
      <c r="B3" s="7" t="s">
        <v>2</v>
      </c>
      <c r="C3" s="7" t="s">
        <v>339</v>
      </c>
      <c r="D3" s="7" t="s">
        <v>340</v>
      </c>
      <c r="E3" s="7" t="s">
        <v>341</v>
      </c>
      <c r="F3" s="7" t="s">
        <v>5</v>
      </c>
    </row>
    <row r="4" ht="12.95" customHeight="1" spans="1:6">
      <c r="A4" s="7">
        <v>1</v>
      </c>
      <c r="B4" s="137" t="s">
        <v>154</v>
      </c>
      <c r="C4" s="7">
        <v>1000</v>
      </c>
      <c r="D4" s="7">
        <v>1000</v>
      </c>
      <c r="E4" s="7">
        <v>2000</v>
      </c>
      <c r="F4" s="7"/>
    </row>
    <row r="5" ht="12.95" customHeight="1" spans="1:6">
      <c r="A5" s="7">
        <v>2</v>
      </c>
      <c r="B5" s="137" t="s">
        <v>155</v>
      </c>
      <c r="C5" s="7">
        <v>1000</v>
      </c>
      <c r="D5" s="7">
        <v>1000</v>
      </c>
      <c r="E5" s="7">
        <v>2000</v>
      </c>
      <c r="F5" s="7"/>
    </row>
    <row r="6" ht="12.95" customHeight="1" spans="1:6">
      <c r="A6" s="7">
        <v>3</v>
      </c>
      <c r="B6" s="137" t="s">
        <v>37</v>
      </c>
      <c r="C6" s="7">
        <v>1000</v>
      </c>
      <c r="D6" s="7">
        <v>1000</v>
      </c>
      <c r="E6" s="7">
        <v>2000</v>
      </c>
      <c r="F6" s="7"/>
    </row>
    <row r="7" ht="12.95" customHeight="1" spans="1:6">
      <c r="A7" s="7">
        <v>4</v>
      </c>
      <c r="B7" s="137" t="s">
        <v>157</v>
      </c>
      <c r="C7" s="7">
        <v>1000</v>
      </c>
      <c r="D7" s="7">
        <v>1000</v>
      </c>
      <c r="E7" s="7">
        <v>2000</v>
      </c>
      <c r="F7" s="7"/>
    </row>
    <row r="8" ht="12.95" customHeight="1" spans="1:6">
      <c r="A8" s="7">
        <v>5</v>
      </c>
      <c r="B8" s="137" t="s">
        <v>158</v>
      </c>
      <c r="C8" s="7">
        <v>1000</v>
      </c>
      <c r="D8" s="7">
        <v>1000</v>
      </c>
      <c r="E8" s="7">
        <v>2000</v>
      </c>
      <c r="F8" s="7"/>
    </row>
    <row r="9" ht="12.95" customHeight="1" spans="1:6">
      <c r="A9" s="7">
        <v>6</v>
      </c>
      <c r="B9" s="137" t="s">
        <v>159</v>
      </c>
      <c r="C9" s="7">
        <v>1000</v>
      </c>
      <c r="D9" s="7">
        <v>1000</v>
      </c>
      <c r="E9" s="7">
        <v>2000</v>
      </c>
      <c r="F9" s="7"/>
    </row>
    <row r="10" ht="12.95" customHeight="1" spans="1:6">
      <c r="A10" s="7">
        <v>7</v>
      </c>
      <c r="B10" s="137" t="s">
        <v>73</v>
      </c>
      <c r="C10" s="7">
        <v>1000</v>
      </c>
      <c r="D10" s="7">
        <v>1000</v>
      </c>
      <c r="E10" s="7">
        <v>2000</v>
      </c>
      <c r="F10" s="7"/>
    </row>
    <row r="11" ht="12.95" customHeight="1" spans="1:6">
      <c r="A11" s="7">
        <v>8</v>
      </c>
      <c r="B11" s="137" t="s">
        <v>160</v>
      </c>
      <c r="C11" s="7">
        <v>1000</v>
      </c>
      <c r="D11" s="7">
        <v>1000</v>
      </c>
      <c r="E11" s="7">
        <v>2000</v>
      </c>
      <c r="F11" s="7"/>
    </row>
    <row r="12" ht="12.95" customHeight="1" spans="1:6">
      <c r="A12" s="7">
        <v>9</v>
      </c>
      <c r="B12" s="137" t="s">
        <v>66</v>
      </c>
      <c r="C12" s="7">
        <v>1000</v>
      </c>
      <c r="D12" s="7">
        <v>1000</v>
      </c>
      <c r="E12" s="7">
        <v>2000</v>
      </c>
      <c r="F12" s="7"/>
    </row>
    <row r="13" ht="12.95" customHeight="1" spans="1:6">
      <c r="A13" s="7">
        <v>10</v>
      </c>
      <c r="B13" s="137" t="s">
        <v>161</v>
      </c>
      <c r="C13" s="7">
        <v>1000</v>
      </c>
      <c r="D13" s="7">
        <v>1000</v>
      </c>
      <c r="E13" s="7">
        <v>2000</v>
      </c>
      <c r="F13" s="7"/>
    </row>
    <row r="14" ht="12.95" customHeight="1" spans="1:6">
      <c r="A14" s="7">
        <v>11</v>
      </c>
      <c r="B14" s="137" t="s">
        <v>162</v>
      </c>
      <c r="C14" s="7">
        <v>1000</v>
      </c>
      <c r="D14" s="7">
        <v>1000</v>
      </c>
      <c r="E14" s="7">
        <v>2000</v>
      </c>
      <c r="F14" s="7"/>
    </row>
    <row r="15" ht="12.95" customHeight="1" spans="1:6">
      <c r="A15" s="7">
        <v>12</v>
      </c>
      <c r="B15" s="137" t="s">
        <v>163</v>
      </c>
      <c r="C15" s="7">
        <v>1000</v>
      </c>
      <c r="D15" s="7">
        <v>1000</v>
      </c>
      <c r="E15" s="7">
        <v>2000</v>
      </c>
      <c r="F15" s="7"/>
    </row>
    <row r="16" ht="12.95" customHeight="1" spans="1:6">
      <c r="A16" s="7">
        <v>13</v>
      </c>
      <c r="B16" s="137" t="s">
        <v>164</v>
      </c>
      <c r="C16" s="7">
        <v>1000</v>
      </c>
      <c r="D16" s="7">
        <v>1000</v>
      </c>
      <c r="E16" s="7">
        <v>2000</v>
      </c>
      <c r="F16" s="7"/>
    </row>
    <row r="17" ht="12.95" customHeight="1" spans="1:6">
      <c r="A17" s="7">
        <v>14</v>
      </c>
      <c r="B17" s="137" t="s">
        <v>165</v>
      </c>
      <c r="C17" s="7">
        <v>1000</v>
      </c>
      <c r="D17" s="7">
        <v>1000</v>
      </c>
      <c r="E17" s="7">
        <v>2000</v>
      </c>
      <c r="F17" s="7"/>
    </row>
    <row r="18" ht="12.95" customHeight="1" spans="1:6">
      <c r="A18" s="7">
        <v>15</v>
      </c>
      <c r="B18" s="137" t="s">
        <v>166</v>
      </c>
      <c r="C18" s="7">
        <v>1000</v>
      </c>
      <c r="D18" s="7">
        <v>1000</v>
      </c>
      <c r="E18" s="7">
        <v>2000</v>
      </c>
      <c r="F18" s="7"/>
    </row>
    <row r="19" ht="12.95" customHeight="1" spans="1:6">
      <c r="A19" s="7">
        <v>16</v>
      </c>
      <c r="B19" s="137" t="s">
        <v>167</v>
      </c>
      <c r="C19" s="7">
        <v>1000</v>
      </c>
      <c r="D19" s="7">
        <v>1000</v>
      </c>
      <c r="E19" s="7">
        <v>2000</v>
      </c>
      <c r="F19" s="7"/>
    </row>
    <row r="20" ht="12.95" customHeight="1" spans="1:6">
      <c r="A20" s="7">
        <v>17</v>
      </c>
      <c r="B20" s="137" t="s">
        <v>69</v>
      </c>
      <c r="C20" s="7">
        <v>1000</v>
      </c>
      <c r="D20" s="7">
        <v>1000</v>
      </c>
      <c r="E20" s="7">
        <v>2000</v>
      </c>
      <c r="F20" s="7"/>
    </row>
    <row r="21" ht="12.95" customHeight="1" spans="1:6">
      <c r="A21" s="7">
        <v>18</v>
      </c>
      <c r="B21" s="137" t="s">
        <v>168</v>
      </c>
      <c r="C21" s="7">
        <v>1000</v>
      </c>
      <c r="D21" s="7">
        <v>1000</v>
      </c>
      <c r="E21" s="7">
        <v>2000</v>
      </c>
      <c r="F21" s="7"/>
    </row>
    <row r="22" ht="12.95" customHeight="1" spans="1:6">
      <c r="A22" s="7">
        <v>19</v>
      </c>
      <c r="B22" s="137" t="s">
        <v>169</v>
      </c>
      <c r="C22" s="7">
        <v>1000</v>
      </c>
      <c r="D22" s="7">
        <v>1000</v>
      </c>
      <c r="E22" s="7">
        <v>2000</v>
      </c>
      <c r="F22" s="7"/>
    </row>
    <row r="23" ht="12.95" customHeight="1" spans="1:6">
      <c r="A23" s="7">
        <v>20</v>
      </c>
      <c r="B23" s="137" t="s">
        <v>60</v>
      </c>
      <c r="C23" s="7">
        <v>1000</v>
      </c>
      <c r="D23" s="7">
        <v>1000</v>
      </c>
      <c r="E23" s="7">
        <v>2000</v>
      </c>
      <c r="F23" s="7"/>
    </row>
    <row r="24" ht="12.95" customHeight="1" spans="1:6">
      <c r="A24" s="7">
        <v>21</v>
      </c>
      <c r="B24" s="137" t="s">
        <v>39</v>
      </c>
      <c r="C24" s="7">
        <v>1000</v>
      </c>
      <c r="D24" s="7">
        <v>1000</v>
      </c>
      <c r="E24" s="7">
        <v>2000</v>
      </c>
      <c r="F24" s="7"/>
    </row>
    <row r="25" ht="12.95" customHeight="1" spans="1:6">
      <c r="A25" s="7">
        <v>22</v>
      </c>
      <c r="B25" s="137" t="s">
        <v>170</v>
      </c>
      <c r="C25" s="7">
        <v>1000</v>
      </c>
      <c r="D25" s="7">
        <v>1000</v>
      </c>
      <c r="E25" s="7">
        <v>2000</v>
      </c>
      <c r="F25" s="7"/>
    </row>
    <row r="26" ht="12.95" customHeight="1" spans="1:6">
      <c r="A26" s="7">
        <v>23</v>
      </c>
      <c r="B26" s="137" t="s">
        <v>171</v>
      </c>
      <c r="C26" s="7">
        <v>1000</v>
      </c>
      <c r="D26" s="7">
        <v>1000</v>
      </c>
      <c r="E26" s="7">
        <v>2000</v>
      </c>
      <c r="F26" s="7"/>
    </row>
    <row r="27" ht="12.95" customHeight="1" spans="1:6">
      <c r="A27" s="7">
        <v>24</v>
      </c>
      <c r="B27" s="137" t="s">
        <v>172</v>
      </c>
      <c r="C27" s="7">
        <v>1000</v>
      </c>
      <c r="D27" s="7">
        <v>1000</v>
      </c>
      <c r="E27" s="7">
        <v>2000</v>
      </c>
      <c r="F27" s="7"/>
    </row>
    <row r="28" ht="12.95" customHeight="1" spans="1:6">
      <c r="A28" s="7">
        <v>25</v>
      </c>
      <c r="B28" s="137" t="s">
        <v>173</v>
      </c>
      <c r="C28" s="7">
        <v>1000</v>
      </c>
      <c r="D28" s="7">
        <v>1000</v>
      </c>
      <c r="E28" s="7">
        <v>2000</v>
      </c>
      <c r="F28" s="7"/>
    </row>
    <row r="29" ht="12.95" customHeight="1" spans="1:6">
      <c r="A29" s="7">
        <v>26</v>
      </c>
      <c r="B29" s="137" t="s">
        <v>174</v>
      </c>
      <c r="C29" s="7">
        <v>1000</v>
      </c>
      <c r="D29" s="7">
        <v>1000</v>
      </c>
      <c r="E29" s="7">
        <v>2000</v>
      </c>
      <c r="F29" s="7"/>
    </row>
    <row r="30" ht="12.95" customHeight="1" spans="1:6">
      <c r="A30" s="7">
        <v>27</v>
      </c>
      <c r="B30" s="137" t="s">
        <v>43</v>
      </c>
      <c r="C30" s="7">
        <v>1000</v>
      </c>
      <c r="D30" s="7">
        <v>1000</v>
      </c>
      <c r="E30" s="7">
        <v>2000</v>
      </c>
      <c r="F30" s="7"/>
    </row>
    <row r="31" ht="12.95" customHeight="1" spans="1:6">
      <c r="A31" s="7">
        <v>28</v>
      </c>
      <c r="B31" s="137" t="s">
        <v>175</v>
      </c>
      <c r="C31" s="7">
        <v>1000</v>
      </c>
      <c r="D31" s="7">
        <v>1000</v>
      </c>
      <c r="E31" s="7">
        <v>2000</v>
      </c>
      <c r="F31" s="7"/>
    </row>
    <row r="32" ht="12.95" customHeight="1" spans="1:6">
      <c r="A32" s="7">
        <v>29</v>
      </c>
      <c r="B32" s="137" t="s">
        <v>176</v>
      </c>
      <c r="C32" s="7">
        <v>1000</v>
      </c>
      <c r="D32" s="7">
        <v>1000</v>
      </c>
      <c r="E32" s="7">
        <v>2000</v>
      </c>
      <c r="F32" s="7"/>
    </row>
    <row r="33" ht="12.95" customHeight="1" spans="1:6">
      <c r="A33" s="7">
        <v>30</v>
      </c>
      <c r="B33" s="137" t="s">
        <v>177</v>
      </c>
      <c r="C33" s="7">
        <v>1000</v>
      </c>
      <c r="D33" s="7">
        <v>1000</v>
      </c>
      <c r="E33" s="7">
        <v>2000</v>
      </c>
      <c r="F33" s="7"/>
    </row>
    <row r="34" ht="12.95" customHeight="1" spans="1:6">
      <c r="A34" s="7">
        <v>31</v>
      </c>
      <c r="B34" s="137" t="s">
        <v>178</v>
      </c>
      <c r="C34" s="7">
        <v>1000</v>
      </c>
      <c r="D34" s="7">
        <v>1000</v>
      </c>
      <c r="E34" s="7">
        <v>2000</v>
      </c>
      <c r="F34" s="7"/>
    </row>
    <row r="35" ht="12.95" customHeight="1" spans="1:6">
      <c r="A35" s="7">
        <v>32</v>
      </c>
      <c r="B35" s="137" t="s">
        <v>21</v>
      </c>
      <c r="C35" s="7">
        <v>1000</v>
      </c>
      <c r="D35" s="7">
        <v>1000</v>
      </c>
      <c r="E35" s="7">
        <v>2000</v>
      </c>
      <c r="F35" s="7"/>
    </row>
    <row r="36" ht="12.95" customHeight="1" spans="1:6">
      <c r="A36" s="7">
        <v>33</v>
      </c>
      <c r="B36" s="137" t="s">
        <v>179</v>
      </c>
      <c r="C36" s="7">
        <v>1000</v>
      </c>
      <c r="D36" s="7">
        <v>1000</v>
      </c>
      <c r="E36" s="7">
        <v>2000</v>
      </c>
      <c r="F36" s="7"/>
    </row>
    <row r="37" ht="12.95" customHeight="1" spans="1:6">
      <c r="A37" s="7">
        <v>34</v>
      </c>
      <c r="B37" s="137" t="s">
        <v>180</v>
      </c>
      <c r="C37" s="7">
        <v>1000</v>
      </c>
      <c r="D37" s="7">
        <v>1000</v>
      </c>
      <c r="E37" s="7">
        <v>2000</v>
      </c>
      <c r="F37" s="7"/>
    </row>
    <row r="38" ht="12.95" customHeight="1" spans="1:6">
      <c r="A38" s="7">
        <v>35</v>
      </c>
      <c r="B38" s="137" t="s">
        <v>57</v>
      </c>
      <c r="C38" s="7">
        <v>1000</v>
      </c>
      <c r="D38" s="7">
        <v>1000</v>
      </c>
      <c r="E38" s="7">
        <v>2000</v>
      </c>
      <c r="F38" s="7"/>
    </row>
    <row r="39" ht="12.95" customHeight="1" spans="1:6">
      <c r="A39" s="7">
        <v>36</v>
      </c>
      <c r="B39" s="137" t="s">
        <v>181</v>
      </c>
      <c r="C39" s="7">
        <v>1000</v>
      </c>
      <c r="D39" s="7">
        <v>1000</v>
      </c>
      <c r="E39" s="7">
        <v>2000</v>
      </c>
      <c r="F39" s="7"/>
    </row>
    <row r="40" ht="12.95" customHeight="1" spans="1:6">
      <c r="A40" s="7">
        <v>37</v>
      </c>
      <c r="B40" s="137" t="s">
        <v>182</v>
      </c>
      <c r="C40" s="7">
        <v>1000</v>
      </c>
      <c r="D40" s="7">
        <v>1000</v>
      </c>
      <c r="E40" s="7">
        <v>2000</v>
      </c>
      <c r="F40" s="7"/>
    </row>
    <row r="41" ht="12.95" customHeight="1" spans="1:6">
      <c r="A41" s="7">
        <v>38</v>
      </c>
      <c r="B41" s="137" t="s">
        <v>183</v>
      </c>
      <c r="C41" s="7">
        <v>1000</v>
      </c>
      <c r="D41" s="7">
        <v>1000</v>
      </c>
      <c r="E41" s="7">
        <v>2000</v>
      </c>
      <c r="F41" s="7"/>
    </row>
    <row r="42" ht="12.95" customHeight="1" spans="1:6">
      <c r="A42" s="7">
        <v>39</v>
      </c>
      <c r="B42" s="137" t="s">
        <v>184</v>
      </c>
      <c r="C42" s="7">
        <v>1000</v>
      </c>
      <c r="D42" s="7">
        <v>1000</v>
      </c>
      <c r="E42" s="7">
        <v>2000</v>
      </c>
      <c r="F42" s="7"/>
    </row>
    <row r="43" ht="12.95" customHeight="1" spans="1:6">
      <c r="A43" s="7">
        <v>40</v>
      </c>
      <c r="B43" s="137" t="s">
        <v>185</v>
      </c>
      <c r="C43" s="7">
        <v>1000</v>
      </c>
      <c r="D43" s="7">
        <v>1000</v>
      </c>
      <c r="E43" s="7">
        <v>2000</v>
      </c>
      <c r="F43" s="7"/>
    </row>
    <row r="44" ht="12.95" customHeight="1" spans="1:6">
      <c r="A44" s="7">
        <v>41</v>
      </c>
      <c r="B44" s="137" t="s">
        <v>186</v>
      </c>
      <c r="C44" s="7">
        <v>1000</v>
      </c>
      <c r="D44" s="7">
        <v>1000</v>
      </c>
      <c r="E44" s="7">
        <v>2000</v>
      </c>
      <c r="F44" s="7"/>
    </row>
    <row r="45" ht="12.95" customHeight="1" spans="1:6">
      <c r="A45" s="7">
        <v>42</v>
      </c>
      <c r="B45" s="137" t="s">
        <v>38</v>
      </c>
      <c r="C45" s="7">
        <v>1000</v>
      </c>
      <c r="D45" s="7">
        <v>1000</v>
      </c>
      <c r="E45" s="7">
        <v>2000</v>
      </c>
      <c r="F45" s="7"/>
    </row>
    <row r="46" ht="12.95" customHeight="1" spans="1:6">
      <c r="A46" s="7">
        <v>43</v>
      </c>
      <c r="B46" s="137" t="s">
        <v>36</v>
      </c>
      <c r="C46" s="7">
        <v>1000</v>
      </c>
      <c r="D46" s="7">
        <v>1000</v>
      </c>
      <c r="E46" s="7">
        <v>2000</v>
      </c>
      <c r="F46" s="7"/>
    </row>
    <row r="47" ht="12.95" customHeight="1" spans="1:6">
      <c r="A47" s="7">
        <v>44</v>
      </c>
      <c r="B47" s="137" t="s">
        <v>187</v>
      </c>
      <c r="C47" s="7">
        <v>1000</v>
      </c>
      <c r="D47" s="7">
        <v>1000</v>
      </c>
      <c r="E47" s="7">
        <v>2000</v>
      </c>
      <c r="F47" s="7"/>
    </row>
    <row r="48" ht="12.95" customHeight="1" spans="1:6">
      <c r="A48" s="7">
        <v>45</v>
      </c>
      <c r="B48" s="137" t="s">
        <v>13</v>
      </c>
      <c r="C48" s="7">
        <v>1000</v>
      </c>
      <c r="D48" s="7">
        <v>1000</v>
      </c>
      <c r="E48" s="7">
        <v>2000</v>
      </c>
      <c r="F48" s="7"/>
    </row>
    <row r="49" ht="12.95" customHeight="1" spans="1:6">
      <c r="A49" s="7">
        <v>46</v>
      </c>
      <c r="B49" s="137" t="s">
        <v>188</v>
      </c>
      <c r="C49" s="7">
        <v>1000</v>
      </c>
      <c r="D49" s="7">
        <v>1000</v>
      </c>
      <c r="E49" s="7">
        <v>2000</v>
      </c>
      <c r="F49" s="7"/>
    </row>
    <row r="50" ht="12.95" customHeight="1" spans="1:6">
      <c r="A50" s="7">
        <v>47</v>
      </c>
      <c r="B50" s="137" t="s">
        <v>58</v>
      </c>
      <c r="C50" s="7">
        <v>1000</v>
      </c>
      <c r="D50" s="7">
        <v>1000</v>
      </c>
      <c r="E50" s="7">
        <v>2000</v>
      </c>
      <c r="F50" s="7"/>
    </row>
    <row r="51" ht="12.95" customHeight="1" spans="1:6">
      <c r="A51" s="7">
        <v>48</v>
      </c>
      <c r="B51" s="137" t="s">
        <v>189</v>
      </c>
      <c r="C51" s="7">
        <v>1000</v>
      </c>
      <c r="D51" s="7">
        <v>1000</v>
      </c>
      <c r="E51" s="7">
        <v>2000</v>
      </c>
      <c r="F51" s="7"/>
    </row>
    <row r="52" ht="12.95" customHeight="1" spans="1:6">
      <c r="A52" s="7">
        <v>49</v>
      </c>
      <c r="B52" s="137" t="s">
        <v>190</v>
      </c>
      <c r="C52" s="7">
        <v>1000</v>
      </c>
      <c r="D52" s="7">
        <v>1000</v>
      </c>
      <c r="E52" s="7">
        <v>2000</v>
      </c>
      <c r="F52" s="7"/>
    </row>
    <row r="53" ht="12.95" customHeight="1" spans="1:6">
      <c r="A53" s="7">
        <v>50</v>
      </c>
      <c r="B53" s="137" t="s">
        <v>33</v>
      </c>
      <c r="C53" s="7">
        <v>1000</v>
      </c>
      <c r="D53" s="7">
        <v>1000</v>
      </c>
      <c r="E53" s="7">
        <v>2000</v>
      </c>
      <c r="F53" s="7"/>
    </row>
    <row r="54" ht="12.95" customHeight="1" spans="1:6">
      <c r="A54" s="7">
        <v>51</v>
      </c>
      <c r="B54" s="137" t="s">
        <v>191</v>
      </c>
      <c r="C54" s="7">
        <v>1000</v>
      </c>
      <c r="D54" s="7">
        <v>1000</v>
      </c>
      <c r="E54" s="7">
        <v>2000</v>
      </c>
      <c r="F54" s="7"/>
    </row>
    <row r="55" ht="12.95" customHeight="1" spans="1:6">
      <c r="A55" s="7">
        <v>52</v>
      </c>
      <c r="B55" s="137" t="s">
        <v>55</v>
      </c>
      <c r="C55" s="7">
        <v>1000</v>
      </c>
      <c r="D55" s="7">
        <v>1000</v>
      </c>
      <c r="E55" s="7">
        <v>2000</v>
      </c>
      <c r="F55" s="7"/>
    </row>
    <row r="56" ht="12.95" customHeight="1" spans="1:6">
      <c r="A56" s="7">
        <v>53</v>
      </c>
      <c r="B56" s="137" t="s">
        <v>192</v>
      </c>
      <c r="C56" s="7">
        <v>1000</v>
      </c>
      <c r="D56" s="7">
        <v>1000</v>
      </c>
      <c r="E56" s="7">
        <v>2000</v>
      </c>
      <c r="F56" s="7"/>
    </row>
    <row r="57" ht="12.95" customHeight="1" spans="1:6">
      <c r="A57" s="7">
        <v>54</v>
      </c>
      <c r="B57" s="137" t="s">
        <v>193</v>
      </c>
      <c r="C57" s="7">
        <v>1000</v>
      </c>
      <c r="D57" s="7">
        <v>1000</v>
      </c>
      <c r="E57" s="7">
        <v>2000</v>
      </c>
      <c r="F57" s="7"/>
    </row>
    <row r="58" ht="12.6" customHeight="1" spans="1:6">
      <c r="A58" s="7">
        <v>55</v>
      </c>
      <c r="B58" s="137" t="s">
        <v>194</v>
      </c>
      <c r="C58" s="7">
        <v>1000</v>
      </c>
      <c r="D58" s="7">
        <v>1000</v>
      </c>
      <c r="E58" s="7">
        <v>2000</v>
      </c>
      <c r="F58" s="7"/>
    </row>
    <row r="59" ht="12.6" customHeight="1" spans="1:6">
      <c r="A59" s="7">
        <v>56</v>
      </c>
      <c r="B59" s="137" t="s">
        <v>195</v>
      </c>
      <c r="C59" s="7">
        <v>1000</v>
      </c>
      <c r="D59" s="7">
        <v>1000</v>
      </c>
      <c r="E59" s="7">
        <v>2000</v>
      </c>
      <c r="F59" s="7"/>
    </row>
    <row r="60" ht="12.6" customHeight="1" spans="1:6">
      <c r="A60" s="7">
        <v>57</v>
      </c>
      <c r="B60" s="137" t="s">
        <v>44</v>
      </c>
      <c r="C60" s="7">
        <v>1000</v>
      </c>
      <c r="D60" s="7">
        <v>1000</v>
      </c>
      <c r="E60" s="7">
        <v>2000</v>
      </c>
      <c r="F60" s="7"/>
    </row>
    <row r="61" ht="12.6" customHeight="1" spans="1:6">
      <c r="A61" s="7">
        <v>58</v>
      </c>
      <c r="B61" s="137" t="s">
        <v>10</v>
      </c>
      <c r="C61" s="7">
        <v>1000</v>
      </c>
      <c r="D61" s="7">
        <v>1000</v>
      </c>
      <c r="E61" s="7">
        <v>2000</v>
      </c>
      <c r="F61" s="7"/>
    </row>
    <row r="62" ht="12.6" customHeight="1" spans="1:6">
      <c r="A62" s="7">
        <v>59</v>
      </c>
      <c r="B62" s="137" t="s">
        <v>196</v>
      </c>
      <c r="C62" s="7">
        <v>1000</v>
      </c>
      <c r="D62" s="7">
        <v>1000</v>
      </c>
      <c r="E62" s="7">
        <v>2000</v>
      </c>
      <c r="F62" s="7"/>
    </row>
    <row r="63" ht="12.6" customHeight="1" spans="1:6">
      <c r="A63" s="7">
        <v>60</v>
      </c>
      <c r="B63" s="137" t="s">
        <v>197</v>
      </c>
      <c r="C63" s="7">
        <v>1000</v>
      </c>
      <c r="D63" s="7">
        <v>1000</v>
      </c>
      <c r="E63" s="7">
        <v>2000</v>
      </c>
      <c r="F63" s="7"/>
    </row>
    <row r="64" ht="12.6" customHeight="1" spans="1:6">
      <c r="A64" s="7">
        <v>61</v>
      </c>
      <c r="B64" s="137" t="s">
        <v>198</v>
      </c>
      <c r="C64" s="7">
        <v>1000</v>
      </c>
      <c r="D64" s="7">
        <v>1000</v>
      </c>
      <c r="E64" s="7">
        <v>2000</v>
      </c>
      <c r="F64" s="7"/>
    </row>
    <row r="65" ht="12.6" customHeight="1" spans="1:6">
      <c r="A65" s="7">
        <v>62</v>
      </c>
      <c r="B65" s="137" t="s">
        <v>199</v>
      </c>
      <c r="C65" s="7">
        <v>1000</v>
      </c>
      <c r="D65" s="7">
        <v>1000</v>
      </c>
      <c r="E65" s="7">
        <v>2000</v>
      </c>
      <c r="F65" s="7"/>
    </row>
    <row r="66" ht="12.6" customHeight="1" spans="1:6">
      <c r="A66" s="7">
        <v>63</v>
      </c>
      <c r="B66" s="137" t="s">
        <v>200</v>
      </c>
      <c r="C66" s="7">
        <v>1000</v>
      </c>
      <c r="D66" s="7">
        <v>1000</v>
      </c>
      <c r="E66" s="7">
        <v>2000</v>
      </c>
      <c r="F66" s="7"/>
    </row>
    <row r="67" ht="12.6" customHeight="1" spans="1:6">
      <c r="A67" s="7">
        <v>64</v>
      </c>
      <c r="B67" s="137" t="s">
        <v>201</v>
      </c>
      <c r="C67" s="7">
        <v>1000</v>
      </c>
      <c r="D67" s="7">
        <v>1000</v>
      </c>
      <c r="E67" s="7">
        <v>2000</v>
      </c>
      <c r="F67" s="7"/>
    </row>
    <row r="68" ht="12.6" customHeight="1" spans="1:6">
      <c r="A68" s="7">
        <v>65</v>
      </c>
      <c r="B68" s="137" t="s">
        <v>202</v>
      </c>
      <c r="C68" s="7">
        <v>1000</v>
      </c>
      <c r="D68" s="7">
        <v>1000</v>
      </c>
      <c r="E68" s="7">
        <v>2000</v>
      </c>
      <c r="F68" s="7"/>
    </row>
    <row r="69" ht="12.6" customHeight="1" spans="1:6">
      <c r="A69" s="7">
        <v>66</v>
      </c>
      <c r="B69" s="137" t="s">
        <v>70</v>
      </c>
      <c r="C69" s="7">
        <v>1000</v>
      </c>
      <c r="D69" s="7">
        <v>1000</v>
      </c>
      <c r="E69" s="7">
        <v>2000</v>
      </c>
      <c r="F69" s="7"/>
    </row>
    <row r="70" ht="12.6" customHeight="1" spans="1:6">
      <c r="A70" s="7">
        <v>67</v>
      </c>
      <c r="B70" s="137" t="s">
        <v>41</v>
      </c>
      <c r="C70" s="7">
        <v>1000</v>
      </c>
      <c r="D70" s="7">
        <v>1000</v>
      </c>
      <c r="E70" s="7">
        <v>2000</v>
      </c>
      <c r="F70" s="7"/>
    </row>
    <row r="71" ht="12.6" customHeight="1" spans="1:6">
      <c r="A71" s="7">
        <v>68</v>
      </c>
      <c r="B71" s="137" t="s">
        <v>203</v>
      </c>
      <c r="C71" s="7">
        <v>1000</v>
      </c>
      <c r="D71" s="7">
        <v>1000</v>
      </c>
      <c r="E71" s="7">
        <v>2000</v>
      </c>
      <c r="F71" s="7"/>
    </row>
    <row r="72" ht="12.6" customHeight="1" spans="1:6">
      <c r="A72" s="7">
        <v>69</v>
      </c>
      <c r="B72" s="137" t="s">
        <v>56</v>
      </c>
      <c r="C72" s="7">
        <v>1000</v>
      </c>
      <c r="D72" s="7">
        <v>1000</v>
      </c>
      <c r="E72" s="7">
        <v>2000</v>
      </c>
      <c r="F72" s="7"/>
    </row>
    <row r="73" ht="12.6" customHeight="1" spans="1:6">
      <c r="A73" s="7">
        <v>70</v>
      </c>
      <c r="B73" s="137" t="s">
        <v>12</v>
      </c>
      <c r="C73" s="21">
        <v>1000</v>
      </c>
      <c r="D73" s="21">
        <v>1000</v>
      </c>
      <c r="E73" s="21">
        <v>2000</v>
      </c>
      <c r="F73" s="7"/>
    </row>
    <row r="74" ht="12.6" customHeight="1" spans="1:6">
      <c r="A74" s="7">
        <v>71</v>
      </c>
      <c r="B74" s="137" t="s">
        <v>48</v>
      </c>
      <c r="C74" s="21">
        <v>1000</v>
      </c>
      <c r="D74" s="21">
        <v>1000</v>
      </c>
      <c r="E74" s="21">
        <v>2000</v>
      </c>
      <c r="F74" s="7"/>
    </row>
    <row r="75" ht="12.6" customHeight="1" spans="1:6">
      <c r="A75" s="7">
        <v>72</v>
      </c>
      <c r="B75" s="137" t="s">
        <v>14</v>
      </c>
      <c r="C75" s="7">
        <v>1000</v>
      </c>
      <c r="D75" s="7">
        <v>1000</v>
      </c>
      <c r="E75" s="7">
        <v>2000</v>
      </c>
      <c r="F75" s="7"/>
    </row>
    <row r="76" ht="12.6" customHeight="1" spans="1:6">
      <c r="A76" s="7">
        <v>73</v>
      </c>
      <c r="B76" s="137" t="s">
        <v>11</v>
      </c>
      <c r="C76" s="7">
        <v>1000</v>
      </c>
      <c r="D76" s="7">
        <v>1000</v>
      </c>
      <c r="E76" s="7">
        <v>2000</v>
      </c>
      <c r="F76" s="7"/>
    </row>
    <row r="77" ht="12.6" customHeight="1" spans="1:6">
      <c r="A77" s="7">
        <v>74</v>
      </c>
      <c r="B77" s="137" t="s">
        <v>49</v>
      </c>
      <c r="C77" s="7">
        <v>1000</v>
      </c>
      <c r="D77" s="7">
        <v>1000</v>
      </c>
      <c r="E77" s="7">
        <v>2000</v>
      </c>
      <c r="F77" s="7"/>
    </row>
    <row r="78" ht="12.6" customHeight="1" spans="1:6">
      <c r="A78" s="7">
        <v>75</v>
      </c>
      <c r="B78" s="137" t="s">
        <v>204</v>
      </c>
      <c r="C78" s="7">
        <v>1000</v>
      </c>
      <c r="D78" s="7">
        <v>1000</v>
      </c>
      <c r="E78" s="7">
        <v>2000</v>
      </c>
      <c r="F78" s="7"/>
    </row>
    <row r="79" ht="12.6" customHeight="1" spans="1:6">
      <c r="A79" s="7">
        <v>76</v>
      </c>
      <c r="B79" s="137" t="s">
        <v>205</v>
      </c>
      <c r="C79" s="7">
        <v>1000</v>
      </c>
      <c r="D79" s="7">
        <v>1000</v>
      </c>
      <c r="E79" s="7">
        <v>2000</v>
      </c>
      <c r="F79" s="7"/>
    </row>
    <row r="80" ht="12.6" customHeight="1" spans="1:6">
      <c r="A80" s="7">
        <v>77</v>
      </c>
      <c r="B80" s="137" t="s">
        <v>7</v>
      </c>
      <c r="C80" s="7">
        <v>1000</v>
      </c>
      <c r="D80" s="7">
        <v>1000</v>
      </c>
      <c r="E80" s="7">
        <v>2000</v>
      </c>
      <c r="F80" s="7"/>
    </row>
    <row r="81" ht="12.6" customHeight="1" spans="1:6">
      <c r="A81" s="7">
        <v>78</v>
      </c>
      <c r="B81" s="137" t="s">
        <v>206</v>
      </c>
      <c r="C81" s="7">
        <v>1000</v>
      </c>
      <c r="D81" s="7">
        <v>1000</v>
      </c>
      <c r="E81" s="7">
        <v>2000</v>
      </c>
      <c r="F81" s="7"/>
    </row>
    <row r="82" ht="12.6" customHeight="1" spans="1:6">
      <c r="A82" s="7">
        <v>79</v>
      </c>
      <c r="B82" s="137" t="s">
        <v>40</v>
      </c>
      <c r="C82" s="7">
        <v>1000</v>
      </c>
      <c r="D82" s="7">
        <v>1000</v>
      </c>
      <c r="E82" s="7">
        <v>2000</v>
      </c>
      <c r="F82" s="7"/>
    </row>
    <row r="83" ht="12.6" customHeight="1" spans="1:6">
      <c r="A83" s="7">
        <v>80</v>
      </c>
      <c r="B83" s="137" t="s">
        <v>29</v>
      </c>
      <c r="C83" s="7">
        <v>1000</v>
      </c>
      <c r="D83" s="7">
        <v>1000</v>
      </c>
      <c r="E83" s="7">
        <v>2000</v>
      </c>
      <c r="F83" s="7"/>
    </row>
    <row r="84" ht="12.6" customHeight="1" spans="1:6">
      <c r="A84" s="7">
        <v>81</v>
      </c>
      <c r="B84" s="137" t="s">
        <v>207</v>
      </c>
      <c r="C84" s="7">
        <v>1000</v>
      </c>
      <c r="D84" s="7">
        <v>1000</v>
      </c>
      <c r="E84" s="7">
        <v>2000</v>
      </c>
      <c r="F84" s="7"/>
    </row>
    <row r="85" ht="12.6" customHeight="1" spans="1:6">
      <c r="A85" s="7">
        <v>82</v>
      </c>
      <c r="B85" s="137" t="s">
        <v>34</v>
      </c>
      <c r="C85" s="7"/>
      <c r="D85" s="7">
        <v>1000</v>
      </c>
      <c r="E85" s="7">
        <v>1000</v>
      </c>
      <c r="F85" s="7"/>
    </row>
    <row r="86" ht="12.6" customHeight="1" spans="1:6">
      <c r="A86" s="7">
        <v>83</v>
      </c>
      <c r="B86" s="137" t="s">
        <v>18</v>
      </c>
      <c r="C86" s="7"/>
      <c r="D86" s="7">
        <v>1000</v>
      </c>
      <c r="E86" s="7">
        <v>1000</v>
      </c>
      <c r="F86" s="7"/>
    </row>
    <row r="87" ht="12.6" customHeight="1" spans="1:6">
      <c r="A87" s="7">
        <v>84</v>
      </c>
      <c r="B87" s="137" t="s">
        <v>26</v>
      </c>
      <c r="C87" s="7"/>
      <c r="D87" s="7">
        <v>1000</v>
      </c>
      <c r="E87" s="7">
        <v>1000</v>
      </c>
      <c r="F87" s="7"/>
    </row>
    <row r="88" ht="12.6" customHeight="1" spans="1:6">
      <c r="A88" s="7">
        <v>85</v>
      </c>
      <c r="B88" s="137" t="s">
        <v>46</v>
      </c>
      <c r="C88" s="7"/>
      <c r="D88" s="7">
        <v>1000</v>
      </c>
      <c r="E88" s="7">
        <v>1000</v>
      </c>
      <c r="F88" s="7"/>
    </row>
    <row r="89" ht="12.6" customHeight="1" spans="1:6">
      <c r="A89" s="7">
        <v>86</v>
      </c>
      <c r="B89" s="138" t="s">
        <v>210</v>
      </c>
      <c r="C89" s="7">
        <v>1000</v>
      </c>
      <c r="D89" s="7">
        <v>1000</v>
      </c>
      <c r="E89" s="7">
        <v>2000</v>
      </c>
      <c r="F89" s="7"/>
    </row>
    <row r="90" ht="12.6" customHeight="1" spans="1:6">
      <c r="A90" s="7">
        <v>87</v>
      </c>
      <c r="B90" s="138" t="s">
        <v>211</v>
      </c>
      <c r="C90" s="7">
        <v>1000</v>
      </c>
      <c r="D90" s="7">
        <v>1000</v>
      </c>
      <c r="E90" s="7">
        <v>2000</v>
      </c>
      <c r="F90" s="7"/>
    </row>
    <row r="91" ht="12.6" customHeight="1" spans="1:6">
      <c r="A91" s="7">
        <v>88</v>
      </c>
      <c r="B91" s="138" t="s">
        <v>212</v>
      </c>
      <c r="C91" s="7">
        <v>1000</v>
      </c>
      <c r="D91" s="7">
        <v>1000</v>
      </c>
      <c r="E91" s="7">
        <v>2000</v>
      </c>
      <c r="F91" s="7"/>
    </row>
    <row r="92" ht="12.6" customHeight="1" spans="1:6">
      <c r="A92" s="7">
        <v>89</v>
      </c>
      <c r="B92" s="138" t="s">
        <v>213</v>
      </c>
      <c r="C92" s="7">
        <v>1000</v>
      </c>
      <c r="D92" s="7">
        <v>1000</v>
      </c>
      <c r="E92" s="7">
        <v>2000</v>
      </c>
      <c r="F92" s="7"/>
    </row>
    <row r="93" ht="12.6" customHeight="1" spans="1:6">
      <c r="A93" s="7">
        <v>90</v>
      </c>
      <c r="B93" s="139" t="s">
        <v>59</v>
      </c>
      <c r="C93" s="7">
        <v>1000</v>
      </c>
      <c r="D93" s="7">
        <v>1000</v>
      </c>
      <c r="E93" s="7">
        <v>2000</v>
      </c>
      <c r="F93" s="7"/>
    </row>
    <row r="94" ht="12.6" customHeight="1" spans="1:6">
      <c r="A94" s="7">
        <v>91</v>
      </c>
      <c r="B94" s="139" t="s">
        <v>54</v>
      </c>
      <c r="C94" s="7">
        <v>1000</v>
      </c>
      <c r="D94" s="7">
        <v>1000</v>
      </c>
      <c r="E94" s="7">
        <v>2000</v>
      </c>
      <c r="F94" s="7"/>
    </row>
    <row r="95" ht="12.6" customHeight="1" spans="1:6">
      <c r="A95" s="7">
        <v>92</v>
      </c>
      <c r="B95" s="139" t="s">
        <v>216</v>
      </c>
      <c r="C95" s="7"/>
      <c r="D95" s="7">
        <v>1000</v>
      </c>
      <c r="E95" s="7">
        <v>1000</v>
      </c>
      <c r="F95" s="7"/>
    </row>
    <row r="96" ht="12.6" customHeight="1" spans="1:6">
      <c r="A96" s="7">
        <v>93</v>
      </c>
      <c r="B96" s="139" t="s">
        <v>28</v>
      </c>
      <c r="C96" s="7"/>
      <c r="D96" s="7">
        <v>1000</v>
      </c>
      <c r="E96" s="7">
        <v>1000</v>
      </c>
      <c r="F96" s="7"/>
    </row>
    <row r="97" ht="12.6" customHeight="1" spans="1:6">
      <c r="A97" s="7">
        <v>94</v>
      </c>
      <c r="B97" s="139" t="s">
        <v>25</v>
      </c>
      <c r="C97" s="7"/>
      <c r="D97" s="7">
        <v>1000</v>
      </c>
      <c r="E97" s="7">
        <v>1000</v>
      </c>
      <c r="F97" s="7"/>
    </row>
    <row r="98" ht="12.6" customHeight="1" spans="1:6">
      <c r="A98" s="7">
        <v>95</v>
      </c>
      <c r="B98" s="139" t="s">
        <v>42</v>
      </c>
      <c r="C98" s="7"/>
      <c r="D98" s="7">
        <v>1000</v>
      </c>
      <c r="E98" s="7">
        <v>1000</v>
      </c>
      <c r="F98" s="7"/>
    </row>
    <row r="99" ht="12.6" customHeight="1" spans="1:6">
      <c r="A99" s="7">
        <v>96</v>
      </c>
      <c r="B99" s="139" t="s">
        <v>24</v>
      </c>
      <c r="C99" s="7"/>
      <c r="D99" s="7">
        <v>1000</v>
      </c>
      <c r="E99" s="7">
        <v>1000</v>
      </c>
      <c r="F99" s="7"/>
    </row>
    <row r="100" ht="12.6" customHeight="1" spans="1:6">
      <c r="A100" s="7">
        <v>97</v>
      </c>
      <c r="B100" s="139" t="s">
        <v>217</v>
      </c>
      <c r="C100" s="7"/>
      <c r="D100" s="7">
        <v>1000</v>
      </c>
      <c r="E100" s="7">
        <v>1000</v>
      </c>
      <c r="F100" s="7"/>
    </row>
    <row r="101" ht="12.6" customHeight="1" spans="1:6">
      <c r="A101" s="7">
        <v>98</v>
      </c>
      <c r="B101" s="139" t="s">
        <v>218</v>
      </c>
      <c r="C101" s="7"/>
      <c r="D101" s="7">
        <v>1000</v>
      </c>
      <c r="E101" s="7">
        <v>1000</v>
      </c>
      <c r="F101" s="7"/>
    </row>
    <row r="102" ht="12.6" customHeight="1" spans="1:6">
      <c r="A102" s="7">
        <v>99</v>
      </c>
      <c r="B102" s="139" t="s">
        <v>45</v>
      </c>
      <c r="C102" s="7"/>
      <c r="D102" s="7">
        <v>1000</v>
      </c>
      <c r="E102" s="7">
        <v>1000</v>
      </c>
      <c r="F102" s="7"/>
    </row>
    <row r="103" ht="12.6" customHeight="1" spans="1:6">
      <c r="A103" s="7">
        <v>100</v>
      </c>
      <c r="B103" s="140" t="s">
        <v>47</v>
      </c>
      <c r="C103" s="7"/>
      <c r="D103" s="7">
        <v>1000</v>
      </c>
      <c r="E103" s="7">
        <v>1000</v>
      </c>
      <c r="F103" s="7"/>
    </row>
    <row r="104" ht="12.6" customHeight="1" spans="1:6">
      <c r="A104" s="7">
        <v>101</v>
      </c>
      <c r="B104" s="139" t="s">
        <v>19</v>
      </c>
      <c r="C104" s="7"/>
      <c r="D104" s="7">
        <v>1000</v>
      </c>
      <c r="E104" s="7">
        <v>1000</v>
      </c>
      <c r="F104" s="7"/>
    </row>
    <row r="105" ht="12.6" customHeight="1" spans="1:6">
      <c r="A105" s="7">
        <v>102</v>
      </c>
      <c r="B105" s="141" t="s">
        <v>27</v>
      </c>
      <c r="C105" s="7"/>
      <c r="D105" s="7">
        <v>1000</v>
      </c>
      <c r="E105" s="7">
        <v>1000</v>
      </c>
      <c r="F105" s="7"/>
    </row>
    <row r="106" ht="12.6" customHeight="1" spans="1:6">
      <c r="A106" s="7">
        <v>103</v>
      </c>
      <c r="B106" s="141" t="s">
        <v>20</v>
      </c>
      <c r="C106" s="7"/>
      <c r="D106" s="7">
        <v>1000</v>
      </c>
      <c r="E106" s="7">
        <v>1000</v>
      </c>
      <c r="F106" s="7"/>
    </row>
    <row r="107" ht="12.6" customHeight="1" spans="1:6">
      <c r="A107" s="7">
        <v>104</v>
      </c>
      <c r="B107" s="141" t="s">
        <v>50</v>
      </c>
      <c r="C107" s="7"/>
      <c r="D107" s="7">
        <v>1000</v>
      </c>
      <c r="E107" s="7">
        <v>1000</v>
      </c>
      <c r="F107" s="7"/>
    </row>
    <row r="108" ht="12.6" customHeight="1" spans="1:6">
      <c r="A108" s="7">
        <v>105</v>
      </c>
      <c r="B108" s="141" t="s">
        <v>35</v>
      </c>
      <c r="C108" s="7">
        <v>1000</v>
      </c>
      <c r="D108" s="7">
        <v>1000</v>
      </c>
      <c r="E108" s="7">
        <v>2000</v>
      </c>
      <c r="F108" s="7"/>
    </row>
    <row r="109" ht="12.6" customHeight="1" spans="1:6">
      <c r="A109" s="7">
        <v>106</v>
      </c>
      <c r="B109" s="139" t="s">
        <v>219</v>
      </c>
      <c r="C109" s="7"/>
      <c r="D109" s="7">
        <v>1000</v>
      </c>
      <c r="E109" s="7">
        <v>1000</v>
      </c>
      <c r="F109" s="7"/>
    </row>
    <row r="110" ht="12.6" customHeight="1" spans="1:6">
      <c r="A110" s="7">
        <v>107</v>
      </c>
      <c r="B110" s="139" t="s">
        <v>23</v>
      </c>
      <c r="C110" s="7"/>
      <c r="D110" s="7">
        <v>1000</v>
      </c>
      <c r="E110" s="7">
        <v>1000</v>
      </c>
      <c r="F110" s="7"/>
    </row>
    <row r="111" ht="12.6" customHeight="1" spans="1:6">
      <c r="A111" s="7">
        <v>108</v>
      </c>
      <c r="B111" s="139" t="s">
        <v>22</v>
      </c>
      <c r="C111" s="7"/>
      <c r="D111" s="7">
        <v>1000</v>
      </c>
      <c r="E111" s="7">
        <v>1000</v>
      </c>
      <c r="F111" s="7"/>
    </row>
    <row r="112" ht="12.6" customHeight="1" spans="1:6">
      <c r="A112" s="7" t="s">
        <v>74</v>
      </c>
      <c r="B112" s="139"/>
      <c r="C112" s="7">
        <f>SUM(C4:C111)</f>
        <v>88000</v>
      </c>
      <c r="D112" s="7">
        <f>SUM(D4:D111)</f>
        <v>108000</v>
      </c>
      <c r="E112" s="7">
        <f>SUM(E4:E111)</f>
        <v>196000</v>
      </c>
      <c r="F112" s="7"/>
    </row>
    <row r="113" ht="23.1" customHeight="1" spans="1:5">
      <c r="A113" t="s">
        <v>75</v>
      </c>
      <c r="C113" t="s">
        <v>76</v>
      </c>
      <c r="E113" t="s">
        <v>77</v>
      </c>
    </row>
    <row r="114" spans="5:5">
      <c r="E114">
        <v>196000</v>
      </c>
    </row>
    <row r="115" spans="5:5">
      <c r="E115">
        <v>196000</v>
      </c>
    </row>
    <row r="118" spans="1:6">
      <c r="A118" s="15" t="s">
        <v>338</v>
      </c>
      <c r="B118" s="15"/>
      <c r="C118" s="15"/>
      <c r="D118" s="15"/>
      <c r="E118" s="15"/>
      <c r="F118" s="133"/>
    </row>
    <row r="119" spans="1:6">
      <c r="A119" s="15"/>
      <c r="B119" s="15"/>
      <c r="C119" s="15"/>
      <c r="D119" s="15"/>
      <c r="E119" s="15"/>
      <c r="F119" s="133"/>
    </row>
    <row r="120" spans="1:6">
      <c r="A120" s="7" t="s">
        <v>1</v>
      </c>
      <c r="B120" s="7" t="s">
        <v>2</v>
      </c>
      <c r="C120" s="7" t="s">
        <v>342</v>
      </c>
      <c r="D120" s="7" t="s">
        <v>340</v>
      </c>
      <c r="E120" s="7" t="s">
        <v>341</v>
      </c>
      <c r="F120" s="7" t="s">
        <v>5</v>
      </c>
    </row>
    <row r="121" ht="36" customHeight="1" spans="1:6">
      <c r="A121" s="7">
        <v>1</v>
      </c>
      <c r="B121" s="142" t="s">
        <v>209</v>
      </c>
      <c r="C121" s="7">
        <v>1000</v>
      </c>
      <c r="D121" s="7">
        <v>300</v>
      </c>
      <c r="E121" s="7">
        <v>1300</v>
      </c>
      <c r="F121" s="7"/>
    </row>
    <row r="122" spans="1:6">
      <c r="A122" s="7">
        <v>2</v>
      </c>
      <c r="B122" s="142" t="s">
        <v>208</v>
      </c>
      <c r="C122" s="7">
        <v>1000</v>
      </c>
      <c r="D122" s="7"/>
      <c r="E122" s="7">
        <v>1000</v>
      </c>
      <c r="F122" s="7"/>
    </row>
    <row r="123" spans="1:6">
      <c r="A123" s="7">
        <v>3</v>
      </c>
      <c r="B123" s="142" t="s">
        <v>214</v>
      </c>
      <c r="C123" s="7">
        <v>1000</v>
      </c>
      <c r="D123" s="7"/>
      <c r="E123" s="7">
        <v>1000</v>
      </c>
      <c r="F123" s="7"/>
    </row>
    <row r="124" spans="1:6">
      <c r="A124" s="7">
        <v>4</v>
      </c>
      <c r="B124" s="142" t="s">
        <v>215</v>
      </c>
      <c r="C124" s="7">
        <v>1000</v>
      </c>
      <c r="D124" s="7"/>
      <c r="E124" s="7">
        <v>1000</v>
      </c>
      <c r="F124" s="7"/>
    </row>
    <row r="125" spans="1:6">
      <c r="A125" s="7">
        <v>5</v>
      </c>
      <c r="B125" s="142" t="s">
        <v>230</v>
      </c>
      <c r="C125" s="7">
        <v>1000</v>
      </c>
      <c r="D125" s="7">
        <v>1000</v>
      </c>
      <c r="E125" s="7">
        <v>2000</v>
      </c>
      <c r="F125" s="11"/>
    </row>
    <row r="126" spans="1:7">
      <c r="A126" s="7">
        <v>6</v>
      </c>
      <c r="B126" s="143" t="s">
        <v>343</v>
      </c>
      <c r="C126" s="7">
        <v>1000</v>
      </c>
      <c r="D126" s="7"/>
      <c r="E126" s="7">
        <v>1000</v>
      </c>
      <c r="F126" s="11"/>
      <c r="G126" s="144" t="s">
        <v>229</v>
      </c>
    </row>
    <row r="127" spans="1:6">
      <c r="A127" s="7">
        <v>7</v>
      </c>
      <c r="B127" s="145" t="s">
        <v>226</v>
      </c>
      <c r="C127" s="7">
        <v>1000</v>
      </c>
      <c r="D127" s="7"/>
      <c r="E127" s="7">
        <v>1000</v>
      </c>
      <c r="F127" s="7"/>
    </row>
    <row r="128" spans="1:6">
      <c r="A128" s="7">
        <v>8</v>
      </c>
      <c r="B128" s="145" t="s">
        <v>222</v>
      </c>
      <c r="C128" s="7">
        <v>1000</v>
      </c>
      <c r="D128" s="7"/>
      <c r="E128" s="7">
        <v>1000</v>
      </c>
      <c r="F128" s="7"/>
    </row>
    <row r="129" spans="1:6">
      <c r="A129" s="7">
        <v>9</v>
      </c>
      <c r="B129" s="146" t="s">
        <v>223</v>
      </c>
      <c r="C129" s="7">
        <v>1000</v>
      </c>
      <c r="D129" s="7"/>
      <c r="E129" s="7">
        <v>1000</v>
      </c>
      <c r="F129" s="7"/>
    </row>
    <row r="130" spans="1:6">
      <c r="A130" s="7">
        <v>10</v>
      </c>
      <c r="B130" s="145" t="s">
        <v>225</v>
      </c>
      <c r="C130" s="7">
        <v>1000</v>
      </c>
      <c r="D130" s="7"/>
      <c r="E130" s="7">
        <v>1000</v>
      </c>
      <c r="F130" s="7"/>
    </row>
    <row r="131" spans="1:6">
      <c r="A131" s="7">
        <v>11</v>
      </c>
      <c r="B131" s="145" t="s">
        <v>220</v>
      </c>
      <c r="C131" s="7">
        <v>1000</v>
      </c>
      <c r="D131" s="7"/>
      <c r="E131" s="7">
        <v>1000</v>
      </c>
      <c r="F131" s="7"/>
    </row>
    <row r="132" spans="1:6">
      <c r="A132" s="7">
        <v>12</v>
      </c>
      <c r="B132" s="145" t="s">
        <v>224</v>
      </c>
      <c r="C132" s="7">
        <v>1000</v>
      </c>
      <c r="D132" s="7"/>
      <c r="E132" s="7">
        <v>1000</v>
      </c>
      <c r="F132" s="7"/>
    </row>
    <row r="133" spans="1:6">
      <c r="A133" s="7">
        <v>13</v>
      </c>
      <c r="B133" s="146" t="s">
        <v>221</v>
      </c>
      <c r="C133" s="7">
        <v>1000</v>
      </c>
      <c r="D133" s="7">
        <v>1000</v>
      </c>
      <c r="E133" s="7">
        <v>2000</v>
      </c>
      <c r="F133" s="7"/>
    </row>
    <row r="134" spans="1:6">
      <c r="A134" s="7">
        <v>14</v>
      </c>
      <c r="B134" s="145" t="s">
        <v>227</v>
      </c>
      <c r="C134" s="7">
        <v>1000</v>
      </c>
      <c r="D134" s="7"/>
      <c r="E134" s="7">
        <v>1000</v>
      </c>
      <c r="F134" s="7"/>
    </row>
    <row r="135" spans="1:6">
      <c r="A135" s="7">
        <v>15</v>
      </c>
      <c r="B135" s="145" t="s">
        <v>231</v>
      </c>
      <c r="C135" s="7"/>
      <c r="D135" s="7">
        <v>1000</v>
      </c>
      <c r="E135" s="7">
        <v>1000</v>
      </c>
      <c r="F135" s="7"/>
    </row>
    <row r="136" spans="1:6">
      <c r="A136" s="7" t="s">
        <v>74</v>
      </c>
      <c r="B136" s="7"/>
      <c r="C136" s="7">
        <f>SUM(C121:C135)</f>
        <v>14000</v>
      </c>
      <c r="D136" s="7">
        <f>SUM(D121:D135)</f>
        <v>3300</v>
      </c>
      <c r="E136" s="7">
        <f>SUM(E121:E135)</f>
        <v>17300</v>
      </c>
      <c r="F136" s="11"/>
    </row>
    <row r="137" spans="1:5">
      <c r="A137" t="s">
        <v>75</v>
      </c>
      <c r="C137" t="s">
        <v>76</v>
      </c>
      <c r="E137" t="s">
        <v>77</v>
      </c>
    </row>
    <row r="140" spans="5:5">
      <c r="E140">
        <v>17300</v>
      </c>
    </row>
    <row r="142" spans="8:8">
      <c r="H142">
        <f>E115+E140</f>
        <v>213300</v>
      </c>
    </row>
  </sheetData>
  <mergeCells count="2">
    <mergeCell ref="A1:E2"/>
    <mergeCell ref="A118:E119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opLeftCell="A8" workbookViewId="0">
      <selection activeCell="H28" sqref="H28"/>
    </sheetView>
  </sheetViews>
  <sheetFormatPr defaultColWidth="9" defaultRowHeight="14.25" outlineLevelCol="4"/>
  <cols>
    <col min="1" max="1" width="9" style="97"/>
    <col min="2" max="2" width="10.875" style="97" customWidth="1"/>
    <col min="3" max="3" width="9" style="97"/>
    <col min="4" max="4" width="17.375" style="97" customWidth="1"/>
    <col min="5" max="16384" width="9" style="97"/>
  </cols>
  <sheetData>
    <row r="1" ht="13.5" spans="1:5">
      <c r="A1" s="135" t="s">
        <v>344</v>
      </c>
      <c r="B1" s="135"/>
      <c r="C1" s="135"/>
      <c r="D1" s="135"/>
      <c r="E1" s="135"/>
    </row>
    <row r="2" ht="13.5" spans="1:5">
      <c r="A2" s="135"/>
      <c r="B2" s="135"/>
      <c r="C2" s="135"/>
      <c r="D2" s="135"/>
      <c r="E2" s="135"/>
    </row>
    <row r="3" ht="24.95" customHeight="1" spans="1:4">
      <c r="A3" s="136" t="s">
        <v>1</v>
      </c>
      <c r="B3" s="136" t="s">
        <v>2</v>
      </c>
      <c r="C3" s="136" t="s">
        <v>3</v>
      </c>
      <c r="D3" s="136" t="s">
        <v>4</v>
      </c>
    </row>
    <row r="4" ht="24.95" customHeight="1" spans="1:4">
      <c r="A4" s="136">
        <v>1</v>
      </c>
      <c r="B4" s="136" t="s">
        <v>179</v>
      </c>
      <c r="C4" s="136">
        <v>13</v>
      </c>
      <c r="D4" s="124">
        <f t="shared" ref="D4:D20" si="0">C4*12</f>
        <v>156</v>
      </c>
    </row>
    <row r="5" ht="24.95" customHeight="1" spans="1:4">
      <c r="A5" s="136">
        <v>2</v>
      </c>
      <c r="B5" s="136" t="s">
        <v>159</v>
      </c>
      <c r="C5" s="136">
        <v>5</v>
      </c>
      <c r="D5" s="124">
        <f t="shared" si="0"/>
        <v>60</v>
      </c>
    </row>
    <row r="6" ht="24.95" customHeight="1" spans="1:4">
      <c r="A6" s="136">
        <v>3</v>
      </c>
      <c r="B6" s="136" t="s">
        <v>189</v>
      </c>
      <c r="C6" s="136">
        <v>13</v>
      </c>
      <c r="D6" s="124">
        <f t="shared" si="0"/>
        <v>156</v>
      </c>
    </row>
    <row r="7" ht="24.95" customHeight="1" spans="1:4">
      <c r="A7" s="136">
        <v>4</v>
      </c>
      <c r="B7" s="136" t="s">
        <v>161</v>
      </c>
      <c r="C7" s="136">
        <v>13</v>
      </c>
      <c r="D7" s="124">
        <f t="shared" si="0"/>
        <v>156</v>
      </c>
    </row>
    <row r="8" ht="24.95" customHeight="1" spans="1:4">
      <c r="A8" s="136">
        <v>5</v>
      </c>
      <c r="B8" s="136" t="s">
        <v>164</v>
      </c>
      <c r="C8" s="136">
        <v>14</v>
      </c>
      <c r="D8" s="124">
        <f t="shared" si="0"/>
        <v>168</v>
      </c>
    </row>
    <row r="9" ht="24.95" customHeight="1" spans="1:4">
      <c r="A9" s="136">
        <v>6</v>
      </c>
      <c r="B9" s="136" t="s">
        <v>158</v>
      </c>
      <c r="C9" s="136">
        <v>10</v>
      </c>
      <c r="D9" s="124">
        <f t="shared" si="0"/>
        <v>120</v>
      </c>
    </row>
    <row r="10" ht="24.95" customHeight="1" spans="1:4">
      <c r="A10" s="136">
        <v>7</v>
      </c>
      <c r="B10" s="136" t="s">
        <v>210</v>
      </c>
      <c r="C10" s="136">
        <v>11</v>
      </c>
      <c r="D10" s="124">
        <f t="shared" si="0"/>
        <v>132</v>
      </c>
    </row>
    <row r="11" ht="24.95" customHeight="1" spans="1:4">
      <c r="A11" s="136">
        <v>8</v>
      </c>
      <c r="B11" s="136" t="s">
        <v>157</v>
      </c>
      <c r="C11" s="136">
        <v>12</v>
      </c>
      <c r="D11" s="124">
        <f t="shared" si="0"/>
        <v>144</v>
      </c>
    </row>
    <row r="12" ht="24.95" customHeight="1" spans="1:4">
      <c r="A12" s="136">
        <v>9</v>
      </c>
      <c r="B12" s="136" t="s">
        <v>160</v>
      </c>
      <c r="C12" s="136">
        <v>10</v>
      </c>
      <c r="D12" s="124">
        <f t="shared" si="0"/>
        <v>120</v>
      </c>
    </row>
    <row r="13" ht="24.95" customHeight="1" spans="1:4">
      <c r="A13" s="136">
        <v>10</v>
      </c>
      <c r="B13" s="136" t="s">
        <v>162</v>
      </c>
      <c r="C13" s="136">
        <v>13</v>
      </c>
      <c r="D13" s="124">
        <f t="shared" si="0"/>
        <v>156</v>
      </c>
    </row>
    <row r="14" ht="24.95" customHeight="1" spans="1:4">
      <c r="A14" s="136">
        <v>11</v>
      </c>
      <c r="B14" s="136" t="s">
        <v>163</v>
      </c>
      <c r="C14" s="136">
        <v>12</v>
      </c>
      <c r="D14" s="124">
        <f t="shared" si="0"/>
        <v>144</v>
      </c>
    </row>
    <row r="15" ht="24.95" customHeight="1" spans="1:4">
      <c r="A15" s="136">
        <v>12</v>
      </c>
      <c r="B15" s="136" t="s">
        <v>44</v>
      </c>
      <c r="C15" s="136">
        <v>13</v>
      </c>
      <c r="D15" s="124">
        <f t="shared" si="0"/>
        <v>156</v>
      </c>
    </row>
    <row r="16" ht="24.95" customHeight="1" spans="1:4">
      <c r="A16" s="136">
        <v>13</v>
      </c>
      <c r="B16" s="136" t="s">
        <v>200</v>
      </c>
      <c r="C16" s="136">
        <v>11</v>
      </c>
      <c r="D16" s="124">
        <f t="shared" si="0"/>
        <v>132</v>
      </c>
    </row>
    <row r="17" ht="24.95" customHeight="1" spans="1:4">
      <c r="A17" s="136">
        <v>14</v>
      </c>
      <c r="B17" s="136" t="s">
        <v>178</v>
      </c>
      <c r="C17" s="136">
        <v>12</v>
      </c>
      <c r="D17" s="124">
        <f t="shared" si="0"/>
        <v>144</v>
      </c>
    </row>
    <row r="18" ht="24.95" customHeight="1" spans="1:4">
      <c r="A18" s="136">
        <v>15</v>
      </c>
      <c r="B18" s="136" t="s">
        <v>174</v>
      </c>
      <c r="C18" s="136">
        <v>13</v>
      </c>
      <c r="D18" s="124">
        <f t="shared" si="0"/>
        <v>156</v>
      </c>
    </row>
    <row r="19" ht="24.95" customHeight="1" spans="1:4">
      <c r="A19" s="136">
        <v>16</v>
      </c>
      <c r="B19" s="136" t="s">
        <v>193</v>
      </c>
      <c r="C19" s="136">
        <v>11</v>
      </c>
      <c r="D19" s="124">
        <f t="shared" si="0"/>
        <v>132</v>
      </c>
    </row>
    <row r="20" ht="24.95" customHeight="1" spans="1:4">
      <c r="A20" s="136">
        <v>17</v>
      </c>
      <c r="B20" s="136" t="s">
        <v>167</v>
      </c>
      <c r="C20" s="136">
        <v>13</v>
      </c>
      <c r="D20" s="124">
        <f t="shared" si="0"/>
        <v>156</v>
      </c>
    </row>
    <row r="21" ht="23.1" customHeight="1" spans="1:4">
      <c r="A21" s="136" t="s">
        <v>74</v>
      </c>
      <c r="B21" s="99"/>
      <c r="C21" s="99"/>
      <c r="D21" s="136">
        <f>SUM(D4:D20)</f>
        <v>2388</v>
      </c>
    </row>
    <row r="22" spans="1:4">
      <c r="A22" s="97" t="s">
        <v>75</v>
      </c>
      <c r="C22" s="97" t="s">
        <v>76</v>
      </c>
      <c r="D22" s="97" t="s">
        <v>345</v>
      </c>
    </row>
    <row r="25" spans="4:4">
      <c r="D25" s="97">
        <v>2388</v>
      </c>
    </row>
  </sheetData>
  <mergeCells count="1">
    <mergeCell ref="A1:E2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4"/>
  <sheetViews>
    <sheetView topLeftCell="A72" workbookViewId="0">
      <selection activeCell="H103" sqref="H103"/>
    </sheetView>
  </sheetViews>
  <sheetFormatPr defaultColWidth="9" defaultRowHeight="13.5" outlineLevelCol="4"/>
  <cols>
    <col min="4" max="4" width="11.5" customWidth="1"/>
  </cols>
  <sheetData>
    <row r="1" spans="1:4">
      <c r="A1" s="15" t="s">
        <v>346</v>
      </c>
      <c r="B1" s="15"/>
      <c r="C1" s="15"/>
      <c r="D1" s="15"/>
    </row>
    <row r="2" spans="1:4">
      <c r="A2" s="15"/>
      <c r="B2" s="15"/>
      <c r="C2" s="15"/>
      <c r="D2" s="15"/>
    </row>
    <row r="3" spans="1:5">
      <c r="A3" s="133" t="s">
        <v>347</v>
      </c>
      <c r="B3" s="133"/>
      <c r="C3" s="133"/>
      <c r="D3" s="133"/>
      <c r="E3" s="133"/>
    </row>
    <row r="4" spans="1:4">
      <c r="A4" s="134" t="s">
        <v>1</v>
      </c>
      <c r="B4" s="134" t="s">
        <v>2</v>
      </c>
      <c r="C4" s="134" t="s">
        <v>4</v>
      </c>
      <c r="D4" s="134" t="s">
        <v>5</v>
      </c>
    </row>
    <row r="5" spans="1:4">
      <c r="A5" s="134">
        <v>1</v>
      </c>
      <c r="B5" s="134" t="s">
        <v>211</v>
      </c>
      <c r="C5" s="134">
        <v>100</v>
      </c>
      <c r="D5" s="134"/>
    </row>
    <row r="6" spans="1:4">
      <c r="A6" s="134">
        <v>2</v>
      </c>
      <c r="B6" s="134" t="s">
        <v>35</v>
      </c>
      <c r="C6" s="134">
        <v>100</v>
      </c>
      <c r="D6" s="134"/>
    </row>
    <row r="7" spans="1:4">
      <c r="A7" s="134">
        <v>3</v>
      </c>
      <c r="B7" s="134" t="s">
        <v>177</v>
      </c>
      <c r="C7" s="134">
        <v>100</v>
      </c>
      <c r="D7" s="134"/>
    </row>
    <row r="8" spans="1:4">
      <c r="A8" s="134">
        <v>4</v>
      </c>
      <c r="B8" s="134" t="s">
        <v>39</v>
      </c>
      <c r="C8" s="134">
        <v>100</v>
      </c>
      <c r="D8" s="134"/>
    </row>
    <row r="9" spans="1:4">
      <c r="A9" s="134">
        <v>5</v>
      </c>
      <c r="B9" s="134" t="s">
        <v>10</v>
      </c>
      <c r="C9" s="134">
        <v>100</v>
      </c>
      <c r="D9" s="134"/>
    </row>
    <row r="10" spans="1:4">
      <c r="A10" s="134">
        <v>6</v>
      </c>
      <c r="B10" s="134" t="s">
        <v>213</v>
      </c>
      <c r="C10" s="134">
        <v>100</v>
      </c>
      <c r="D10" s="134"/>
    </row>
    <row r="11" spans="1:4">
      <c r="A11" s="134">
        <v>7</v>
      </c>
      <c r="B11" s="134" t="s">
        <v>179</v>
      </c>
      <c r="C11" s="134">
        <v>100</v>
      </c>
      <c r="D11" s="134"/>
    </row>
    <row r="12" spans="1:4">
      <c r="A12" s="134">
        <v>8</v>
      </c>
      <c r="B12" s="134" t="s">
        <v>172</v>
      </c>
      <c r="C12" s="134">
        <v>100</v>
      </c>
      <c r="D12" s="134"/>
    </row>
    <row r="13" spans="1:4">
      <c r="A13" s="134">
        <v>9</v>
      </c>
      <c r="B13" s="134" t="s">
        <v>195</v>
      </c>
      <c r="C13" s="134">
        <v>100</v>
      </c>
      <c r="D13" s="134"/>
    </row>
    <row r="14" spans="1:4">
      <c r="A14" s="134">
        <v>10</v>
      </c>
      <c r="B14" s="134" t="s">
        <v>187</v>
      </c>
      <c r="C14" s="134">
        <v>100</v>
      </c>
      <c r="D14" s="134"/>
    </row>
    <row r="15" spans="1:4">
      <c r="A15" s="134">
        <v>11</v>
      </c>
      <c r="B15" s="134" t="s">
        <v>216</v>
      </c>
      <c r="C15" s="134">
        <v>100</v>
      </c>
      <c r="D15" s="134"/>
    </row>
    <row r="16" spans="1:4">
      <c r="A16" s="134">
        <v>12</v>
      </c>
      <c r="B16" s="134" t="s">
        <v>154</v>
      </c>
      <c r="C16" s="134">
        <v>100</v>
      </c>
      <c r="D16" s="134"/>
    </row>
    <row r="17" spans="1:4">
      <c r="A17" s="134">
        <v>13</v>
      </c>
      <c r="B17" s="134" t="s">
        <v>73</v>
      </c>
      <c r="C17" s="134">
        <v>100</v>
      </c>
      <c r="D17" s="134"/>
    </row>
    <row r="18" spans="1:4">
      <c r="A18" s="134">
        <v>14</v>
      </c>
      <c r="B18" s="134" t="s">
        <v>34</v>
      </c>
      <c r="C18" s="134">
        <v>100</v>
      </c>
      <c r="D18" s="134"/>
    </row>
    <row r="19" spans="1:4">
      <c r="A19" s="134">
        <v>15</v>
      </c>
      <c r="B19" s="134" t="s">
        <v>42</v>
      </c>
      <c r="C19" s="134">
        <v>100</v>
      </c>
      <c r="D19" s="134"/>
    </row>
    <row r="20" spans="1:4">
      <c r="A20" s="134">
        <v>16</v>
      </c>
      <c r="B20" s="134" t="s">
        <v>69</v>
      </c>
      <c r="C20" s="134">
        <v>100</v>
      </c>
      <c r="D20" s="134"/>
    </row>
    <row r="21" spans="1:4">
      <c r="A21" s="134">
        <v>17</v>
      </c>
      <c r="B21" s="134" t="s">
        <v>70</v>
      </c>
      <c r="C21" s="134">
        <v>100</v>
      </c>
      <c r="D21" s="134"/>
    </row>
    <row r="22" spans="1:4">
      <c r="A22" s="134">
        <v>18</v>
      </c>
      <c r="B22" s="134" t="s">
        <v>173</v>
      </c>
      <c r="C22" s="134">
        <v>100</v>
      </c>
      <c r="D22" s="134"/>
    </row>
    <row r="23" spans="1:4">
      <c r="A23" s="134">
        <v>19</v>
      </c>
      <c r="B23" s="134" t="s">
        <v>29</v>
      </c>
      <c r="C23" s="134">
        <v>100</v>
      </c>
      <c r="D23" s="134"/>
    </row>
    <row r="24" spans="1:4">
      <c r="A24" s="134">
        <v>20</v>
      </c>
      <c r="B24" s="134" t="s">
        <v>45</v>
      </c>
      <c r="C24" s="134">
        <v>100</v>
      </c>
      <c r="D24" s="134"/>
    </row>
    <row r="25" spans="1:4">
      <c r="A25" s="134">
        <v>21</v>
      </c>
      <c r="B25" s="134" t="s">
        <v>169</v>
      </c>
      <c r="C25" s="134">
        <v>100</v>
      </c>
      <c r="D25" s="134"/>
    </row>
    <row r="26" spans="1:4">
      <c r="A26" s="134">
        <v>22</v>
      </c>
      <c r="B26" s="134" t="s">
        <v>190</v>
      </c>
      <c r="C26" s="134">
        <v>100</v>
      </c>
      <c r="D26" s="134"/>
    </row>
    <row r="27" spans="1:4">
      <c r="A27" s="134">
        <v>23</v>
      </c>
      <c r="B27" s="134" t="s">
        <v>55</v>
      </c>
      <c r="C27" s="134">
        <v>100</v>
      </c>
      <c r="D27" s="134"/>
    </row>
    <row r="28" spans="1:4">
      <c r="A28" s="134">
        <v>24</v>
      </c>
      <c r="B28" s="134" t="s">
        <v>33</v>
      </c>
      <c r="C28" s="134">
        <v>100</v>
      </c>
      <c r="D28" s="134"/>
    </row>
    <row r="29" spans="1:4">
      <c r="A29" s="134">
        <v>25</v>
      </c>
      <c r="B29" s="134" t="s">
        <v>28</v>
      </c>
      <c r="C29" s="134">
        <v>100</v>
      </c>
      <c r="D29" s="134"/>
    </row>
    <row r="30" spans="1:4">
      <c r="A30" s="134">
        <v>26</v>
      </c>
      <c r="B30" s="134" t="s">
        <v>202</v>
      </c>
      <c r="C30" s="134">
        <v>100</v>
      </c>
      <c r="D30" s="134"/>
    </row>
    <row r="31" spans="1:4">
      <c r="A31" s="134">
        <v>27</v>
      </c>
      <c r="B31" s="134" t="s">
        <v>199</v>
      </c>
      <c r="C31" s="134">
        <v>100</v>
      </c>
      <c r="D31" s="134"/>
    </row>
    <row r="32" spans="1:4">
      <c r="A32" s="134">
        <v>28</v>
      </c>
      <c r="B32" s="134" t="s">
        <v>194</v>
      </c>
      <c r="C32" s="134">
        <v>100</v>
      </c>
      <c r="D32" s="134"/>
    </row>
    <row r="33" spans="1:4">
      <c r="A33" s="134">
        <v>29</v>
      </c>
      <c r="B33" s="134" t="s">
        <v>170</v>
      </c>
      <c r="C33" s="134">
        <v>100</v>
      </c>
      <c r="D33" s="134"/>
    </row>
    <row r="34" spans="1:4">
      <c r="A34" s="134">
        <v>30</v>
      </c>
      <c r="B34" s="134" t="s">
        <v>11</v>
      </c>
      <c r="C34" s="134">
        <v>100</v>
      </c>
      <c r="D34" s="134"/>
    </row>
    <row r="35" spans="1:4">
      <c r="A35" s="134">
        <v>31</v>
      </c>
      <c r="B35" s="134" t="s">
        <v>221</v>
      </c>
      <c r="C35" s="134">
        <v>100</v>
      </c>
      <c r="D35" s="134"/>
    </row>
    <row r="36" spans="1:4">
      <c r="A36" s="134">
        <v>32</v>
      </c>
      <c r="B36" s="134" t="s">
        <v>171</v>
      </c>
      <c r="C36" s="134">
        <v>100</v>
      </c>
      <c r="D36" s="134"/>
    </row>
    <row r="37" spans="1:4">
      <c r="A37" s="134">
        <v>33</v>
      </c>
      <c r="B37" s="134" t="s">
        <v>20</v>
      </c>
      <c r="C37" s="134">
        <v>100</v>
      </c>
      <c r="D37" s="134"/>
    </row>
    <row r="38" spans="1:4">
      <c r="A38" s="134">
        <v>34</v>
      </c>
      <c r="B38" s="134" t="s">
        <v>159</v>
      </c>
      <c r="C38" s="134">
        <v>100</v>
      </c>
      <c r="D38" s="134"/>
    </row>
    <row r="39" spans="1:4">
      <c r="A39" s="134">
        <v>35</v>
      </c>
      <c r="B39" s="134" t="s">
        <v>27</v>
      </c>
      <c r="C39" s="134">
        <v>100</v>
      </c>
      <c r="D39" s="134"/>
    </row>
    <row r="40" spans="1:4">
      <c r="A40" s="134">
        <v>36</v>
      </c>
      <c r="B40" s="134" t="s">
        <v>189</v>
      </c>
      <c r="C40" s="134">
        <v>100</v>
      </c>
      <c r="D40" s="134"/>
    </row>
    <row r="41" spans="1:4">
      <c r="A41" s="134">
        <v>37</v>
      </c>
      <c r="B41" s="134" t="s">
        <v>56</v>
      </c>
      <c r="C41" s="134">
        <v>100</v>
      </c>
      <c r="D41" s="134"/>
    </row>
    <row r="42" spans="1:4">
      <c r="A42" s="134">
        <v>38</v>
      </c>
      <c r="B42" s="134" t="s">
        <v>49</v>
      </c>
      <c r="C42" s="134">
        <v>100</v>
      </c>
      <c r="D42" s="134"/>
    </row>
    <row r="43" spans="1:4">
      <c r="A43" s="134">
        <v>39</v>
      </c>
      <c r="B43" s="134" t="s">
        <v>7</v>
      </c>
      <c r="C43" s="134">
        <v>100</v>
      </c>
      <c r="D43" s="134"/>
    </row>
    <row r="44" spans="1:4">
      <c r="A44" s="134">
        <v>40</v>
      </c>
      <c r="B44" s="134" t="s">
        <v>19</v>
      </c>
      <c r="C44" s="134">
        <v>100</v>
      </c>
      <c r="D44" s="134"/>
    </row>
    <row r="45" spans="1:4">
      <c r="A45" s="134">
        <v>41</v>
      </c>
      <c r="B45" s="134" t="s">
        <v>48</v>
      </c>
      <c r="C45" s="134">
        <v>100</v>
      </c>
      <c r="D45" s="134"/>
    </row>
    <row r="46" spans="1:4">
      <c r="A46" s="134">
        <v>42</v>
      </c>
      <c r="B46" s="134" t="s">
        <v>183</v>
      </c>
      <c r="C46" s="134">
        <v>100</v>
      </c>
      <c r="D46" s="134"/>
    </row>
    <row r="47" spans="1:4">
      <c r="A47" s="134">
        <v>43</v>
      </c>
      <c r="B47" s="134" t="s">
        <v>41</v>
      </c>
      <c r="C47" s="134">
        <v>100</v>
      </c>
      <c r="D47" s="134"/>
    </row>
    <row r="48" spans="1:4">
      <c r="A48" s="134">
        <v>44</v>
      </c>
      <c r="B48" s="134" t="s">
        <v>188</v>
      </c>
      <c r="C48" s="134">
        <v>100</v>
      </c>
      <c r="D48" s="134"/>
    </row>
    <row r="49" spans="1:4">
      <c r="A49" s="134">
        <v>45</v>
      </c>
      <c r="B49" s="134" t="s">
        <v>164</v>
      </c>
      <c r="C49" s="134">
        <v>100</v>
      </c>
      <c r="D49" s="134"/>
    </row>
    <row r="50" spans="1:4">
      <c r="A50" s="134">
        <v>46</v>
      </c>
      <c r="B50" s="134" t="s">
        <v>196</v>
      </c>
      <c r="C50" s="134">
        <v>100</v>
      </c>
      <c r="D50" s="134"/>
    </row>
    <row r="51" spans="1:4">
      <c r="A51" s="134">
        <v>47</v>
      </c>
      <c r="B51" s="134" t="s">
        <v>203</v>
      </c>
      <c r="C51" s="134">
        <v>100</v>
      </c>
      <c r="D51" s="134"/>
    </row>
    <row r="52" spans="1:4">
      <c r="A52" s="134">
        <v>48</v>
      </c>
      <c r="B52" s="134" t="s">
        <v>206</v>
      </c>
      <c r="C52" s="134">
        <v>100</v>
      </c>
      <c r="D52" s="134"/>
    </row>
    <row r="53" spans="1:4">
      <c r="A53" s="134">
        <v>49</v>
      </c>
      <c r="B53" s="134" t="s">
        <v>185</v>
      </c>
      <c r="C53" s="134">
        <v>100</v>
      </c>
      <c r="D53" s="134"/>
    </row>
    <row r="54" spans="1:4">
      <c r="A54" s="134">
        <v>50</v>
      </c>
      <c r="B54" s="134" t="s">
        <v>26</v>
      </c>
      <c r="C54" s="134">
        <v>100</v>
      </c>
      <c r="D54" s="134"/>
    </row>
    <row r="55" spans="1:4">
      <c r="A55" s="134">
        <v>51</v>
      </c>
      <c r="B55" s="134" t="s">
        <v>158</v>
      </c>
      <c r="C55" s="134">
        <v>100</v>
      </c>
      <c r="D55" s="134"/>
    </row>
    <row r="56" spans="1:4">
      <c r="A56" s="134">
        <v>52</v>
      </c>
      <c r="B56" s="134" t="s">
        <v>168</v>
      </c>
      <c r="C56" s="134">
        <v>100</v>
      </c>
      <c r="D56" s="134"/>
    </row>
    <row r="57" spans="1:4">
      <c r="A57" s="134">
        <v>53</v>
      </c>
      <c r="B57" s="134" t="s">
        <v>43</v>
      </c>
      <c r="C57" s="134">
        <v>100</v>
      </c>
      <c r="D57" s="134"/>
    </row>
    <row r="58" spans="1:4">
      <c r="A58" s="134">
        <v>54</v>
      </c>
      <c r="B58" s="134" t="s">
        <v>207</v>
      </c>
      <c r="C58" s="134">
        <v>100</v>
      </c>
      <c r="D58" s="134"/>
    </row>
    <row r="59" spans="1:4">
      <c r="A59" s="134">
        <v>55</v>
      </c>
      <c r="B59" s="134" t="s">
        <v>210</v>
      </c>
      <c r="C59" s="134">
        <v>100</v>
      </c>
      <c r="D59" s="134"/>
    </row>
    <row r="60" spans="1:4">
      <c r="A60" s="134">
        <v>56</v>
      </c>
      <c r="B60" s="134" t="s">
        <v>21</v>
      </c>
      <c r="C60" s="134">
        <v>100</v>
      </c>
      <c r="D60" s="134"/>
    </row>
    <row r="61" spans="1:4">
      <c r="A61" s="134">
        <v>57</v>
      </c>
      <c r="B61" s="134" t="s">
        <v>25</v>
      </c>
      <c r="C61" s="134">
        <v>100</v>
      </c>
      <c r="D61" s="134"/>
    </row>
    <row r="62" spans="1:4">
      <c r="A62" s="134">
        <v>58</v>
      </c>
      <c r="B62" s="134" t="s">
        <v>186</v>
      </c>
      <c r="C62" s="134">
        <v>100</v>
      </c>
      <c r="D62" s="134"/>
    </row>
    <row r="63" spans="1:4">
      <c r="A63" s="134">
        <v>59</v>
      </c>
      <c r="B63" s="134" t="s">
        <v>176</v>
      </c>
      <c r="C63" s="134">
        <v>100</v>
      </c>
      <c r="D63" s="134"/>
    </row>
    <row r="64" spans="1:4">
      <c r="A64" s="134">
        <v>60</v>
      </c>
      <c r="B64" s="134" t="s">
        <v>197</v>
      </c>
      <c r="C64" s="134">
        <v>100</v>
      </c>
      <c r="D64" s="134"/>
    </row>
    <row r="65" spans="1:4">
      <c r="A65" s="134">
        <v>61</v>
      </c>
      <c r="B65" s="134" t="s">
        <v>166</v>
      </c>
      <c r="C65" s="134">
        <v>100</v>
      </c>
      <c r="D65" s="134"/>
    </row>
    <row r="66" spans="1:4">
      <c r="A66" s="134">
        <v>62</v>
      </c>
      <c r="B66" s="134" t="s">
        <v>218</v>
      </c>
      <c r="C66" s="134">
        <v>100</v>
      </c>
      <c r="D66" s="134"/>
    </row>
    <row r="67" spans="1:4">
      <c r="A67" s="134">
        <v>63</v>
      </c>
      <c r="B67" s="134" t="s">
        <v>155</v>
      </c>
      <c r="C67" s="134">
        <v>100</v>
      </c>
      <c r="D67" s="134"/>
    </row>
    <row r="68" spans="1:4">
      <c r="A68" s="134">
        <v>64</v>
      </c>
      <c r="B68" s="134" t="s">
        <v>57</v>
      </c>
      <c r="C68" s="134">
        <v>100</v>
      </c>
      <c r="D68" s="134"/>
    </row>
    <row r="69" spans="1:4">
      <c r="A69" s="134">
        <v>65</v>
      </c>
      <c r="B69" s="134" t="s">
        <v>182</v>
      </c>
      <c r="C69" s="134">
        <v>100</v>
      </c>
      <c r="D69" s="134"/>
    </row>
    <row r="70" spans="1:4">
      <c r="A70" s="134">
        <v>66</v>
      </c>
      <c r="B70" s="134" t="s">
        <v>165</v>
      </c>
      <c r="C70" s="134">
        <v>100</v>
      </c>
      <c r="D70" s="134"/>
    </row>
    <row r="71" spans="1:4">
      <c r="A71" s="134">
        <v>67</v>
      </c>
      <c r="B71" s="134" t="s">
        <v>38</v>
      </c>
      <c r="C71" s="134">
        <v>100</v>
      </c>
      <c r="D71" s="134"/>
    </row>
    <row r="72" spans="1:4">
      <c r="A72" s="134">
        <v>68</v>
      </c>
      <c r="B72" s="134" t="s">
        <v>191</v>
      </c>
      <c r="C72" s="134">
        <v>100</v>
      </c>
      <c r="D72" s="134"/>
    </row>
    <row r="73" spans="1:4">
      <c r="A73" s="134">
        <v>69</v>
      </c>
      <c r="B73" s="134" t="s">
        <v>59</v>
      </c>
      <c r="C73" s="134">
        <v>100</v>
      </c>
      <c r="D73" s="134"/>
    </row>
    <row r="74" spans="1:4">
      <c r="A74" s="134">
        <v>70</v>
      </c>
      <c r="B74" s="134" t="s">
        <v>231</v>
      </c>
      <c r="C74" s="134">
        <v>100</v>
      </c>
      <c r="D74" s="134"/>
    </row>
    <row r="75" spans="1:4">
      <c r="A75" s="134">
        <v>71</v>
      </c>
      <c r="B75" s="134" t="s">
        <v>46</v>
      </c>
      <c r="C75" s="134">
        <v>100</v>
      </c>
      <c r="D75" s="134"/>
    </row>
    <row r="76" spans="1:4">
      <c r="A76" s="134">
        <v>72</v>
      </c>
      <c r="B76" s="134" t="s">
        <v>13</v>
      </c>
      <c r="C76" s="134">
        <v>100</v>
      </c>
      <c r="D76" s="134"/>
    </row>
    <row r="77" spans="1:4">
      <c r="A77" s="134">
        <v>73</v>
      </c>
      <c r="B77" s="134" t="s">
        <v>22</v>
      </c>
      <c r="C77" s="134">
        <v>100</v>
      </c>
      <c r="D77" s="134"/>
    </row>
    <row r="78" spans="1:4">
      <c r="A78" s="134">
        <v>74</v>
      </c>
      <c r="B78" s="134" t="s">
        <v>160</v>
      </c>
      <c r="C78" s="134">
        <v>100</v>
      </c>
      <c r="D78" s="134"/>
    </row>
    <row r="79" spans="1:4">
      <c r="A79" s="134">
        <v>75</v>
      </c>
      <c r="B79" s="134" t="s">
        <v>162</v>
      </c>
      <c r="C79" s="134">
        <v>100</v>
      </c>
      <c r="D79" s="134"/>
    </row>
    <row r="80" spans="1:4">
      <c r="A80" s="134">
        <v>76</v>
      </c>
      <c r="B80" s="134" t="s">
        <v>163</v>
      </c>
      <c r="C80" s="134">
        <v>100</v>
      </c>
      <c r="D80" s="134"/>
    </row>
    <row r="81" spans="1:4">
      <c r="A81" s="134">
        <v>77</v>
      </c>
      <c r="B81" s="134" t="s">
        <v>201</v>
      </c>
      <c r="C81" s="134">
        <v>100</v>
      </c>
      <c r="D81" s="134"/>
    </row>
    <row r="82" spans="1:4">
      <c r="A82" s="134">
        <v>78</v>
      </c>
      <c r="B82" s="134" t="s">
        <v>230</v>
      </c>
      <c r="C82" s="134">
        <v>100</v>
      </c>
      <c r="D82" s="134"/>
    </row>
    <row r="83" spans="1:4">
      <c r="A83" s="134">
        <v>79</v>
      </c>
      <c r="B83" s="134" t="s">
        <v>40</v>
      </c>
      <c r="C83" s="134">
        <v>100</v>
      </c>
      <c r="D83" s="134"/>
    </row>
    <row r="84" spans="1:4">
      <c r="A84" s="134">
        <v>80</v>
      </c>
      <c r="B84" s="134" t="s">
        <v>44</v>
      </c>
      <c r="C84" s="134">
        <v>100</v>
      </c>
      <c r="D84" s="134"/>
    </row>
    <row r="85" spans="1:4">
      <c r="A85" s="134">
        <v>81</v>
      </c>
      <c r="B85" s="134" t="s">
        <v>205</v>
      </c>
      <c r="C85" s="134">
        <v>100</v>
      </c>
      <c r="D85" s="134"/>
    </row>
    <row r="86" spans="1:4">
      <c r="A86" s="134">
        <v>82</v>
      </c>
      <c r="B86" s="134" t="s">
        <v>18</v>
      </c>
      <c r="C86" s="134">
        <v>100</v>
      </c>
      <c r="D86" s="134"/>
    </row>
    <row r="87" spans="1:4">
      <c r="A87" s="134">
        <v>83</v>
      </c>
      <c r="B87" s="134" t="s">
        <v>66</v>
      </c>
      <c r="C87" s="134">
        <v>100</v>
      </c>
      <c r="D87" s="134"/>
    </row>
    <row r="88" spans="1:4">
      <c r="A88" s="134">
        <v>84</v>
      </c>
      <c r="B88" s="134" t="s">
        <v>23</v>
      </c>
      <c r="C88" s="134">
        <v>100</v>
      </c>
      <c r="D88" s="134"/>
    </row>
    <row r="89" spans="1:4">
      <c r="A89" s="134">
        <v>85</v>
      </c>
      <c r="B89" s="134" t="s">
        <v>212</v>
      </c>
      <c r="C89" s="134">
        <v>100</v>
      </c>
      <c r="D89" s="134"/>
    </row>
    <row r="90" spans="1:4">
      <c r="A90" s="134">
        <v>86</v>
      </c>
      <c r="B90" s="134" t="s">
        <v>58</v>
      </c>
      <c r="C90" s="134">
        <v>100</v>
      </c>
      <c r="D90" s="134"/>
    </row>
    <row r="91" spans="1:4">
      <c r="A91" s="134">
        <v>87</v>
      </c>
      <c r="B91" s="134" t="s">
        <v>178</v>
      </c>
      <c r="C91" s="134">
        <v>100</v>
      </c>
      <c r="D91" s="134"/>
    </row>
    <row r="92" spans="1:4">
      <c r="A92" s="134">
        <v>88</v>
      </c>
      <c r="B92" s="134" t="s">
        <v>174</v>
      </c>
      <c r="C92" s="134">
        <v>100</v>
      </c>
      <c r="D92" s="134"/>
    </row>
    <row r="93" spans="1:4">
      <c r="A93" s="134">
        <v>89</v>
      </c>
      <c r="B93" s="134" t="s">
        <v>24</v>
      </c>
      <c r="C93" s="134">
        <v>100</v>
      </c>
      <c r="D93" s="134"/>
    </row>
    <row r="94" spans="1:4">
      <c r="A94" s="134">
        <v>90</v>
      </c>
      <c r="B94" s="134" t="s">
        <v>60</v>
      </c>
      <c r="C94" s="134">
        <v>100</v>
      </c>
      <c r="D94" s="134"/>
    </row>
    <row r="95" spans="1:4">
      <c r="A95" s="134">
        <v>91</v>
      </c>
      <c r="B95" s="134" t="s">
        <v>167</v>
      </c>
      <c r="C95" s="134">
        <v>100</v>
      </c>
      <c r="D95" s="134"/>
    </row>
    <row r="96" spans="1:4">
      <c r="A96" s="134">
        <v>92</v>
      </c>
      <c r="B96" s="134" t="s">
        <v>47</v>
      </c>
      <c r="C96" s="134">
        <v>100</v>
      </c>
      <c r="D96" s="134"/>
    </row>
    <row r="97" spans="1:4">
      <c r="A97" s="134">
        <v>93</v>
      </c>
      <c r="B97" s="134" t="s">
        <v>217</v>
      </c>
      <c r="C97" s="134">
        <v>100</v>
      </c>
      <c r="D97" s="134"/>
    </row>
    <row r="98" spans="1:4">
      <c r="A98" s="134">
        <v>94</v>
      </c>
      <c r="B98" s="134" t="s">
        <v>54</v>
      </c>
      <c r="C98" s="134">
        <v>100</v>
      </c>
      <c r="D98" s="134"/>
    </row>
    <row r="99" spans="1:4">
      <c r="A99" s="134">
        <v>95</v>
      </c>
      <c r="B99" s="134" t="s">
        <v>37</v>
      </c>
      <c r="C99" s="134">
        <v>100</v>
      </c>
      <c r="D99" s="134"/>
    </row>
    <row r="100" spans="1:4">
      <c r="A100" s="134">
        <v>96</v>
      </c>
      <c r="B100" s="134" t="s">
        <v>204</v>
      </c>
      <c r="C100" s="134">
        <v>100</v>
      </c>
      <c r="D100" s="134"/>
    </row>
    <row r="101" spans="1:4">
      <c r="A101" s="22" t="s">
        <v>74</v>
      </c>
      <c r="B101" s="22"/>
      <c r="C101" s="22">
        <v>9600</v>
      </c>
      <c r="D101" s="22"/>
    </row>
    <row r="102" spans="1:4">
      <c r="A102" t="s">
        <v>75</v>
      </c>
      <c r="C102" t="s">
        <v>76</v>
      </c>
      <c r="D102" t="s">
        <v>348</v>
      </c>
    </row>
    <row r="104" spans="3:3">
      <c r="C104">
        <v>9600</v>
      </c>
    </row>
  </sheetData>
  <mergeCells count="1">
    <mergeCell ref="A1:D2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opLeftCell="A12" workbookViewId="0">
      <selection activeCell="G19" sqref="G19"/>
    </sheetView>
  </sheetViews>
  <sheetFormatPr defaultColWidth="9" defaultRowHeight="18.75" outlineLevelCol="4"/>
  <cols>
    <col min="1" max="1" width="13.25" style="97" customWidth="1"/>
    <col min="2" max="2" width="26" style="97" customWidth="1"/>
    <col min="3" max="3" width="12.125" style="119" customWidth="1"/>
    <col min="4" max="4" width="15.5" style="97" customWidth="1"/>
    <col min="5" max="5" width="10.75" style="120" customWidth="1"/>
    <col min="6" max="16384" width="9" style="97"/>
  </cols>
  <sheetData>
    <row r="1" ht="45" customHeight="1" spans="1:5">
      <c r="A1" s="121" t="s">
        <v>349</v>
      </c>
      <c r="B1" s="121"/>
      <c r="C1" s="121"/>
      <c r="D1" s="121"/>
      <c r="E1" s="121"/>
    </row>
    <row r="2" ht="27.95" customHeight="1" spans="1:5">
      <c r="A2" s="122" t="s">
        <v>2</v>
      </c>
      <c r="B2" s="122" t="s">
        <v>350</v>
      </c>
      <c r="C2" s="122" t="s">
        <v>351</v>
      </c>
      <c r="D2" s="122" t="s">
        <v>352</v>
      </c>
      <c r="E2" s="122" t="s">
        <v>353</v>
      </c>
    </row>
    <row r="3" ht="27.95" customHeight="1" spans="1:5">
      <c r="A3" s="123" t="s">
        <v>36</v>
      </c>
      <c r="B3" s="124">
        <v>1600</v>
      </c>
      <c r="C3" s="122"/>
      <c r="D3" s="122"/>
      <c r="E3" s="125">
        <v>1600</v>
      </c>
    </row>
    <row r="4" ht="27.95" customHeight="1" spans="1:5">
      <c r="A4" s="123" t="s">
        <v>209</v>
      </c>
      <c r="B4" s="124" t="s">
        <v>354</v>
      </c>
      <c r="C4" s="122"/>
      <c r="D4" s="122"/>
      <c r="E4" s="125">
        <v>1375</v>
      </c>
    </row>
    <row r="5" ht="27.95" customHeight="1" spans="1:5">
      <c r="A5" s="123" t="s">
        <v>208</v>
      </c>
      <c r="B5" s="124" t="s">
        <v>355</v>
      </c>
      <c r="C5" s="122"/>
      <c r="D5" s="122"/>
      <c r="E5" s="125">
        <v>1100</v>
      </c>
    </row>
    <row r="6" ht="27.95" customHeight="1" spans="1:5">
      <c r="A6" s="123" t="s">
        <v>158</v>
      </c>
      <c r="B6" s="124" t="s">
        <v>356</v>
      </c>
      <c r="C6" s="122">
        <v>120</v>
      </c>
      <c r="D6" s="122"/>
      <c r="E6" s="125">
        <v>1870</v>
      </c>
    </row>
    <row r="7" ht="27.95" customHeight="1" spans="1:5">
      <c r="A7" s="123" t="s">
        <v>190</v>
      </c>
      <c r="B7" s="124" t="s">
        <v>357</v>
      </c>
      <c r="C7" s="122"/>
      <c r="D7" s="122"/>
      <c r="E7" s="125">
        <v>1500</v>
      </c>
    </row>
    <row r="8" ht="27.95" customHeight="1" spans="1:5">
      <c r="A8" s="123" t="s">
        <v>70</v>
      </c>
      <c r="B8" s="124">
        <v>1200</v>
      </c>
      <c r="C8" s="122">
        <v>360</v>
      </c>
      <c r="D8" s="122"/>
      <c r="E8" s="125">
        <v>1560</v>
      </c>
    </row>
    <row r="9" ht="27.95" customHeight="1" spans="1:5">
      <c r="A9" s="123" t="s">
        <v>40</v>
      </c>
      <c r="B9" s="124" t="s">
        <v>358</v>
      </c>
      <c r="C9" s="122"/>
      <c r="D9" s="122"/>
      <c r="E9" s="125">
        <v>600</v>
      </c>
    </row>
    <row r="10" ht="27.95" customHeight="1" spans="1:5">
      <c r="A10" s="123" t="s">
        <v>174</v>
      </c>
      <c r="B10" s="124" t="s">
        <v>359</v>
      </c>
      <c r="C10" s="122"/>
      <c r="D10" s="122"/>
      <c r="E10" s="125">
        <v>3300</v>
      </c>
    </row>
    <row r="11" ht="27.95" customHeight="1" spans="1:5">
      <c r="A11" s="123" t="s">
        <v>167</v>
      </c>
      <c r="B11" s="124">
        <v>1200</v>
      </c>
      <c r="C11" s="122">
        <v>360</v>
      </c>
      <c r="D11" s="122"/>
      <c r="E11" s="125">
        <v>1560</v>
      </c>
    </row>
    <row r="12" ht="27.95" customHeight="1" spans="1:5">
      <c r="A12" s="123" t="s">
        <v>196</v>
      </c>
      <c r="B12" s="124">
        <v>1200</v>
      </c>
      <c r="C12" s="122">
        <v>240</v>
      </c>
      <c r="D12" s="122"/>
      <c r="E12" s="125">
        <v>1440</v>
      </c>
    </row>
    <row r="13" ht="27.95" customHeight="1" spans="1:5">
      <c r="A13" s="123" t="s">
        <v>200</v>
      </c>
      <c r="B13" s="124">
        <v>150</v>
      </c>
      <c r="C13" s="122"/>
      <c r="D13" s="122"/>
      <c r="E13" s="125">
        <v>150</v>
      </c>
    </row>
    <row r="14" ht="27.95" customHeight="1" spans="1:5">
      <c r="A14" s="123" t="s">
        <v>184</v>
      </c>
      <c r="B14" s="124">
        <v>1850</v>
      </c>
      <c r="C14" s="122">
        <v>180</v>
      </c>
      <c r="D14" s="122">
        <v>300</v>
      </c>
      <c r="E14" s="125">
        <f>SUM(B14:D14)</f>
        <v>2330</v>
      </c>
    </row>
    <row r="15" ht="27.95" customHeight="1" spans="1:5">
      <c r="A15" s="123" t="s">
        <v>172</v>
      </c>
      <c r="B15" s="124" t="s">
        <v>360</v>
      </c>
      <c r="C15" s="122">
        <v>180</v>
      </c>
      <c r="D15" s="122">
        <v>150</v>
      </c>
      <c r="E15" s="125">
        <v>1255</v>
      </c>
    </row>
    <row r="16" ht="27.95" customHeight="1" spans="1:5">
      <c r="A16" s="123" t="s">
        <v>175</v>
      </c>
      <c r="B16" s="124" t="s">
        <v>361</v>
      </c>
      <c r="C16" s="122">
        <v>1340</v>
      </c>
      <c r="D16" s="122">
        <v>300</v>
      </c>
      <c r="E16" s="125">
        <v>2550</v>
      </c>
    </row>
    <row r="17" ht="27.95" customHeight="1" spans="1:5">
      <c r="A17" s="123" t="s">
        <v>193</v>
      </c>
      <c r="B17" s="124">
        <v>300</v>
      </c>
      <c r="C17" s="122"/>
      <c r="D17" s="122"/>
      <c r="E17" s="125">
        <v>300</v>
      </c>
    </row>
    <row r="18" ht="27.95" customHeight="1" spans="1:5">
      <c r="A18" s="123" t="s">
        <v>44</v>
      </c>
      <c r="B18" s="124">
        <v>800</v>
      </c>
      <c r="C18" s="122">
        <v>180</v>
      </c>
      <c r="D18" s="122"/>
      <c r="E18" s="125">
        <v>980</v>
      </c>
    </row>
    <row r="19" ht="27.95" customHeight="1" spans="1:5">
      <c r="A19" s="123" t="s">
        <v>177</v>
      </c>
      <c r="B19" s="124">
        <v>300</v>
      </c>
      <c r="C19" s="122"/>
      <c r="D19" s="122"/>
      <c r="E19" s="125">
        <v>300</v>
      </c>
    </row>
    <row r="20" ht="27.95" customHeight="1" spans="1:5">
      <c r="A20" s="123" t="s">
        <v>48</v>
      </c>
      <c r="B20" s="124">
        <v>9600</v>
      </c>
      <c r="C20" s="122"/>
      <c r="D20" s="122"/>
      <c r="E20" s="125">
        <v>9600</v>
      </c>
    </row>
    <row r="21" s="117" customFormat="1" ht="27.95" customHeight="1" spans="1:5">
      <c r="A21" s="126"/>
      <c r="B21" s="127"/>
      <c r="C21" s="128"/>
      <c r="D21" s="128"/>
      <c r="E21" s="129">
        <f>SUM(E3:E20)</f>
        <v>33370</v>
      </c>
    </row>
    <row r="22" s="118" customFormat="1" ht="24" customHeight="1" spans="1:5">
      <c r="A22" s="130" t="s">
        <v>362</v>
      </c>
      <c r="B22" s="131"/>
      <c r="C22" s="131"/>
      <c r="D22" s="131"/>
      <c r="E22" s="132"/>
    </row>
    <row r="23" ht="24" customHeight="1" spans="1:5">
      <c r="A23" s="114" t="s">
        <v>363</v>
      </c>
      <c r="B23" s="114"/>
      <c r="C23" s="114"/>
      <c r="D23" s="114"/>
      <c r="E23" s="114"/>
    </row>
    <row r="24" spans="1:1">
      <c r="A24" s="97" t="s">
        <v>364</v>
      </c>
    </row>
  </sheetData>
  <mergeCells count="3">
    <mergeCell ref="A1:E1"/>
    <mergeCell ref="A22:E22"/>
    <mergeCell ref="A23:E23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"/>
  <sheetViews>
    <sheetView workbookViewId="0">
      <selection activeCell="J30" sqref="J30"/>
    </sheetView>
  </sheetViews>
  <sheetFormatPr defaultColWidth="9" defaultRowHeight="13.5" outlineLevelCol="3"/>
  <sheetData>
    <row r="1" ht="20.25" spans="1:4">
      <c r="A1" s="115" t="s">
        <v>92</v>
      </c>
      <c r="B1" s="115"/>
      <c r="C1" s="115"/>
      <c r="D1" s="115"/>
    </row>
    <row r="2" spans="1:4">
      <c r="A2" s="7" t="s">
        <v>1</v>
      </c>
      <c r="B2" s="7" t="s">
        <v>2</v>
      </c>
      <c r="C2" s="7" t="s">
        <v>4</v>
      </c>
      <c r="D2" s="7" t="s">
        <v>5</v>
      </c>
    </row>
    <row r="3" spans="1:4">
      <c r="A3" s="7">
        <v>1</v>
      </c>
      <c r="B3" s="7" t="s">
        <v>14</v>
      </c>
      <c r="C3" s="7">
        <v>50</v>
      </c>
      <c r="D3" s="7"/>
    </row>
    <row r="4" spans="1:4">
      <c r="A4" s="7">
        <v>2</v>
      </c>
      <c r="B4" s="7" t="s">
        <v>329</v>
      </c>
      <c r="C4" s="7">
        <v>50</v>
      </c>
      <c r="D4" s="7"/>
    </row>
    <row r="5" spans="1:4">
      <c r="A5" s="7">
        <v>3</v>
      </c>
      <c r="B5" s="7" t="s">
        <v>365</v>
      </c>
      <c r="C5" s="7">
        <v>50</v>
      </c>
      <c r="D5" s="7"/>
    </row>
    <row r="6" spans="1:4">
      <c r="A6" s="7">
        <v>4</v>
      </c>
      <c r="B6" s="7" t="s">
        <v>195</v>
      </c>
      <c r="C6" s="7">
        <v>50</v>
      </c>
      <c r="D6" s="7"/>
    </row>
    <row r="7" spans="1:4">
      <c r="A7" s="7">
        <v>5</v>
      </c>
      <c r="B7" s="7" t="s">
        <v>13</v>
      </c>
      <c r="C7" s="7">
        <v>50</v>
      </c>
      <c r="D7" s="7"/>
    </row>
    <row r="8" spans="1:4">
      <c r="A8" s="7">
        <v>6</v>
      </c>
      <c r="B8" s="7" t="s">
        <v>366</v>
      </c>
      <c r="C8" s="7">
        <v>50</v>
      </c>
      <c r="D8" s="7"/>
    </row>
    <row r="9" spans="1:4">
      <c r="A9" s="7">
        <v>7</v>
      </c>
      <c r="B9" s="7" t="s">
        <v>10</v>
      </c>
      <c r="C9" s="7">
        <v>50</v>
      </c>
      <c r="D9" s="7"/>
    </row>
    <row r="10" spans="1:4">
      <c r="A10" s="7">
        <v>8</v>
      </c>
      <c r="B10" s="7" t="s">
        <v>21</v>
      </c>
      <c r="C10" s="7">
        <v>30</v>
      </c>
      <c r="D10" s="7"/>
    </row>
    <row r="11" spans="1:4">
      <c r="A11" s="7">
        <v>9</v>
      </c>
      <c r="B11" s="7" t="s">
        <v>205</v>
      </c>
      <c r="C11" s="7">
        <v>30</v>
      </c>
      <c r="D11" s="7"/>
    </row>
    <row r="12" spans="1:4">
      <c r="A12" s="7">
        <v>10</v>
      </c>
      <c r="B12" s="7" t="s">
        <v>230</v>
      </c>
      <c r="C12" s="7">
        <v>30</v>
      </c>
      <c r="D12" s="7"/>
    </row>
    <row r="13" spans="1:4">
      <c r="A13" s="7">
        <v>11</v>
      </c>
      <c r="B13" s="7" t="s">
        <v>48</v>
      </c>
      <c r="C13" s="7">
        <v>30</v>
      </c>
      <c r="D13" s="7"/>
    </row>
    <row r="14" spans="1:4">
      <c r="A14" s="7">
        <v>12</v>
      </c>
      <c r="B14" s="7" t="s">
        <v>188</v>
      </c>
      <c r="C14" s="7">
        <v>30</v>
      </c>
      <c r="D14" s="7"/>
    </row>
    <row r="15" spans="1:4">
      <c r="A15" s="7">
        <v>13</v>
      </c>
      <c r="B15" s="7" t="s">
        <v>49</v>
      </c>
      <c r="C15" s="7">
        <v>30</v>
      </c>
      <c r="D15" s="7"/>
    </row>
    <row r="16" spans="1:4">
      <c r="A16" s="7">
        <v>14</v>
      </c>
      <c r="B16" s="7" t="s">
        <v>367</v>
      </c>
      <c r="C16" s="7">
        <v>30</v>
      </c>
      <c r="D16" s="7"/>
    </row>
    <row r="17" spans="1:4">
      <c r="A17" s="7">
        <v>15</v>
      </c>
      <c r="B17" s="7" t="s">
        <v>368</v>
      </c>
      <c r="C17" s="7">
        <v>30</v>
      </c>
      <c r="D17" s="7"/>
    </row>
    <row r="18" spans="1:4">
      <c r="A18" s="7">
        <v>16</v>
      </c>
      <c r="B18" s="7" t="s">
        <v>55</v>
      </c>
      <c r="C18" s="7">
        <v>30</v>
      </c>
      <c r="D18" s="7"/>
    </row>
    <row r="19" spans="1:4">
      <c r="A19" s="7">
        <v>17</v>
      </c>
      <c r="B19" s="7" t="s">
        <v>56</v>
      </c>
      <c r="C19" s="7">
        <v>30</v>
      </c>
      <c r="D19" s="7"/>
    </row>
    <row r="20" spans="1:4">
      <c r="A20" s="7">
        <v>18</v>
      </c>
      <c r="B20" s="7" t="s">
        <v>60</v>
      </c>
      <c r="C20" s="7">
        <v>30</v>
      </c>
      <c r="D20" s="7"/>
    </row>
    <row r="21" spans="1:4">
      <c r="A21" s="7">
        <v>19</v>
      </c>
      <c r="B21" s="7" t="s">
        <v>58</v>
      </c>
      <c r="C21" s="7">
        <v>30</v>
      </c>
      <c r="D21" s="7"/>
    </row>
    <row r="22" spans="1:4">
      <c r="A22" s="7">
        <v>20</v>
      </c>
      <c r="B22" s="7" t="s">
        <v>38</v>
      </c>
      <c r="C22" s="7">
        <v>30</v>
      </c>
      <c r="D22" s="7"/>
    </row>
    <row r="23" spans="1:4">
      <c r="A23" s="7">
        <v>21</v>
      </c>
      <c r="B23" s="7" t="s">
        <v>37</v>
      </c>
      <c r="C23" s="7">
        <v>30</v>
      </c>
      <c r="D23" s="7"/>
    </row>
    <row r="24" spans="1:4">
      <c r="A24" s="7">
        <v>22</v>
      </c>
      <c r="B24" s="7" t="s">
        <v>174</v>
      </c>
      <c r="C24" s="7">
        <v>30</v>
      </c>
      <c r="D24" s="7"/>
    </row>
    <row r="25" spans="1:4">
      <c r="A25" s="7">
        <v>23</v>
      </c>
      <c r="B25" s="7" t="s">
        <v>225</v>
      </c>
      <c r="C25" s="7">
        <v>30</v>
      </c>
      <c r="D25" s="7"/>
    </row>
    <row r="26" spans="1:4">
      <c r="A26" s="7">
        <v>24</v>
      </c>
      <c r="B26" s="7" t="s">
        <v>191</v>
      </c>
      <c r="C26" s="7">
        <v>30</v>
      </c>
      <c r="D26" s="7"/>
    </row>
    <row r="27" spans="1:4">
      <c r="A27" s="15"/>
      <c r="B27" s="15"/>
      <c r="C27" s="15">
        <f>SUM(C3:C26)</f>
        <v>860</v>
      </c>
      <c r="D27" s="116"/>
    </row>
    <row r="28" spans="1:4">
      <c r="A28" s="15" t="s">
        <v>369</v>
      </c>
      <c r="B28" s="15"/>
      <c r="C28" s="15"/>
      <c r="D28" s="116"/>
    </row>
    <row r="29" ht="14.25" spans="1:4">
      <c r="A29" s="114" t="s">
        <v>370</v>
      </c>
      <c r="B29" s="114"/>
      <c r="C29" s="114"/>
      <c r="D29" s="114"/>
    </row>
    <row r="31" spans="3:3">
      <c r="C31">
        <v>860</v>
      </c>
    </row>
  </sheetData>
  <mergeCells count="3">
    <mergeCell ref="A1:D1"/>
    <mergeCell ref="A28:D28"/>
    <mergeCell ref="A29:D29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selection activeCell="G8" sqref="G8"/>
    </sheetView>
  </sheetViews>
  <sheetFormatPr defaultColWidth="9" defaultRowHeight="13.5" outlineLevelRow="6" outlineLevelCol="3"/>
  <cols>
    <col min="2" max="2" width="15" customWidth="1"/>
    <col min="3" max="3" width="28.25" customWidth="1"/>
    <col min="4" max="4" width="34.5" customWidth="1"/>
  </cols>
  <sheetData>
    <row r="1" ht="35.1" customHeight="1" spans="1:4">
      <c r="A1" s="112" t="s">
        <v>93</v>
      </c>
      <c r="B1" s="112"/>
      <c r="C1" s="112"/>
      <c r="D1" s="112"/>
    </row>
    <row r="2" ht="45" customHeight="1" spans="1:4">
      <c r="A2" s="7" t="s">
        <v>1</v>
      </c>
      <c r="B2" s="7" t="s">
        <v>2</v>
      </c>
      <c r="C2" s="7" t="s">
        <v>4</v>
      </c>
      <c r="D2" s="7" t="s">
        <v>5</v>
      </c>
    </row>
    <row r="3" ht="45" customHeight="1" spans="1:4">
      <c r="A3" s="7">
        <v>1</v>
      </c>
      <c r="B3" s="7" t="s">
        <v>164</v>
      </c>
      <c r="C3" s="7">
        <v>1650</v>
      </c>
      <c r="D3" s="7" t="s">
        <v>371</v>
      </c>
    </row>
    <row r="4" ht="45" customHeight="1" spans="1:4">
      <c r="A4" s="7">
        <v>2</v>
      </c>
      <c r="B4" s="7" t="s">
        <v>208</v>
      </c>
      <c r="C4" s="7">
        <v>450</v>
      </c>
      <c r="D4" s="7" t="s">
        <v>372</v>
      </c>
    </row>
    <row r="5" ht="45" customHeight="1" spans="1:4">
      <c r="A5" s="113"/>
      <c r="B5" s="113"/>
      <c r="C5" s="113">
        <f>SUM(C3:C4)</f>
        <v>2100</v>
      </c>
      <c r="D5" s="113"/>
    </row>
    <row r="6" ht="45" customHeight="1" spans="1:4">
      <c r="A6" s="113" t="s">
        <v>373</v>
      </c>
      <c r="B6" s="113"/>
      <c r="C6" s="113"/>
      <c r="D6" s="113"/>
    </row>
    <row r="7" ht="35.1" customHeight="1" spans="1:4">
      <c r="A7" s="114" t="s">
        <v>374</v>
      </c>
      <c r="B7" s="114"/>
      <c r="C7" s="114"/>
      <c r="D7" s="114"/>
    </row>
  </sheetData>
  <mergeCells count="3">
    <mergeCell ref="A1:D1"/>
    <mergeCell ref="A6:D6"/>
    <mergeCell ref="A7:D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0"/>
  <sheetViews>
    <sheetView workbookViewId="0">
      <selection activeCell="K18" sqref="K18"/>
    </sheetView>
  </sheetViews>
  <sheetFormatPr defaultColWidth="9" defaultRowHeight="13.5" outlineLevelCol="6"/>
  <sheetData>
    <row r="1" ht="20.25" spans="1:7">
      <c r="A1" s="115" t="s">
        <v>17</v>
      </c>
      <c r="B1" s="115"/>
      <c r="C1" s="115"/>
      <c r="D1" s="115"/>
      <c r="E1" s="115"/>
      <c r="G1" t="s">
        <v>6</v>
      </c>
    </row>
    <row r="2" spans="1: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</row>
    <row r="3" spans="1:5">
      <c r="A3" s="7">
        <v>1</v>
      </c>
      <c r="B3" s="22" t="s">
        <v>18</v>
      </c>
      <c r="C3" s="7">
        <v>16</v>
      </c>
      <c r="D3" s="7">
        <v>800</v>
      </c>
      <c r="E3" s="7"/>
    </row>
    <row r="4" spans="1:5">
      <c r="A4" s="7">
        <v>2</v>
      </c>
      <c r="B4" s="22" t="s">
        <v>19</v>
      </c>
      <c r="C4" s="7">
        <v>16</v>
      </c>
      <c r="D4" s="7">
        <v>800</v>
      </c>
      <c r="E4" s="7"/>
    </row>
    <row r="5" spans="1:5">
      <c r="A5" s="7">
        <v>3</v>
      </c>
      <c r="B5" s="22" t="s">
        <v>20</v>
      </c>
      <c r="C5" s="7">
        <v>16</v>
      </c>
      <c r="D5" s="7">
        <v>800</v>
      </c>
      <c r="E5" s="7"/>
    </row>
    <row r="6" spans="1:5">
      <c r="A6" s="7">
        <v>4</v>
      </c>
      <c r="B6" s="22" t="s">
        <v>21</v>
      </c>
      <c r="C6" s="7">
        <v>16</v>
      </c>
      <c r="D6" s="7">
        <v>800</v>
      </c>
      <c r="E6" s="7"/>
    </row>
    <row r="7" spans="1:5">
      <c r="A7" s="7">
        <v>5</v>
      </c>
      <c r="B7" s="22" t="s">
        <v>22</v>
      </c>
      <c r="C7" s="7">
        <v>16</v>
      </c>
      <c r="D7" s="7">
        <v>800</v>
      </c>
      <c r="E7" s="7"/>
    </row>
    <row r="8" spans="1:5">
      <c r="A8" s="7">
        <v>6</v>
      </c>
      <c r="B8" s="22" t="s">
        <v>23</v>
      </c>
      <c r="C8" s="7">
        <v>16</v>
      </c>
      <c r="D8" s="7">
        <v>800</v>
      </c>
      <c r="E8" s="7"/>
    </row>
    <row r="9" spans="1:5">
      <c r="A9" s="7">
        <v>7</v>
      </c>
      <c r="B9" s="22" t="s">
        <v>24</v>
      </c>
      <c r="C9" s="7">
        <v>15</v>
      </c>
      <c r="D9" s="7">
        <v>750</v>
      </c>
      <c r="E9" s="7"/>
    </row>
    <row r="10" spans="1:5">
      <c r="A10" s="7">
        <v>8</v>
      </c>
      <c r="B10" s="22" t="s">
        <v>25</v>
      </c>
      <c r="C10" s="7">
        <v>15</v>
      </c>
      <c r="D10" s="7">
        <v>750</v>
      </c>
      <c r="E10" s="7"/>
    </row>
    <row r="11" spans="1:5">
      <c r="A11" s="7">
        <v>9</v>
      </c>
      <c r="B11" s="22" t="s">
        <v>26</v>
      </c>
      <c r="C11" s="7">
        <v>15</v>
      </c>
      <c r="D11" s="7">
        <v>750</v>
      </c>
      <c r="E11" s="7"/>
    </row>
    <row r="12" spans="1:5">
      <c r="A12" s="7">
        <v>10</v>
      </c>
      <c r="B12" s="22" t="s">
        <v>27</v>
      </c>
      <c r="C12" s="7">
        <v>15</v>
      </c>
      <c r="D12" s="7">
        <v>750</v>
      </c>
      <c r="E12" s="7"/>
    </row>
    <row r="13" spans="1:5">
      <c r="A13" s="7">
        <v>11</v>
      </c>
      <c r="B13" s="22" t="s">
        <v>28</v>
      </c>
      <c r="C13" s="7">
        <v>15</v>
      </c>
      <c r="D13" s="7">
        <v>750</v>
      </c>
      <c r="E13" s="7"/>
    </row>
    <row r="14" spans="1:5">
      <c r="A14" s="7">
        <v>12</v>
      </c>
      <c r="B14" s="22" t="s">
        <v>29</v>
      </c>
      <c r="C14" s="7">
        <v>15</v>
      </c>
      <c r="D14" s="7">
        <v>750</v>
      </c>
      <c r="E14" s="7"/>
    </row>
    <row r="15" spans="1:5">
      <c r="A15" s="23"/>
      <c r="B15" s="232"/>
      <c r="C15" s="24"/>
      <c r="D15" s="24">
        <f>SUM(D3:D14)</f>
        <v>9300</v>
      </c>
      <c r="E15" s="25"/>
    </row>
    <row r="16" ht="18.75" spans="1:5">
      <c r="A16" s="130" t="s">
        <v>30</v>
      </c>
      <c r="B16" s="131"/>
      <c r="C16" s="131"/>
      <c r="D16" s="131"/>
      <c r="E16" s="132"/>
    </row>
    <row r="17" ht="14.25" spans="1:5">
      <c r="A17" s="114" t="s">
        <v>31</v>
      </c>
      <c r="B17" s="114"/>
      <c r="C17" s="114"/>
      <c r="D17" s="114"/>
      <c r="E17" s="114"/>
    </row>
    <row r="19" spans="5:5">
      <c r="E19">
        <v>9300</v>
      </c>
    </row>
    <row r="24" ht="20.25" spans="1:5">
      <c r="A24" s="233" t="s">
        <v>32</v>
      </c>
      <c r="B24" s="233"/>
      <c r="C24" s="233"/>
      <c r="D24" s="233"/>
      <c r="E24" s="233"/>
    </row>
    <row r="25" spans="1:5">
      <c r="A25" s="234" t="s">
        <v>1</v>
      </c>
      <c r="B25" s="234" t="s">
        <v>2</v>
      </c>
      <c r="C25" s="234" t="s">
        <v>3</v>
      </c>
      <c r="D25" s="234" t="s">
        <v>4</v>
      </c>
      <c r="E25" s="234" t="s">
        <v>5</v>
      </c>
    </row>
    <row r="26" spans="1:5">
      <c r="A26" s="234">
        <v>1</v>
      </c>
      <c r="B26" s="235" t="s">
        <v>33</v>
      </c>
      <c r="C26" s="234">
        <v>17</v>
      </c>
      <c r="D26" s="234">
        <v>935</v>
      </c>
      <c r="E26" s="234"/>
    </row>
    <row r="27" spans="1:5">
      <c r="A27" s="234">
        <v>2</v>
      </c>
      <c r="B27" s="235" t="s">
        <v>34</v>
      </c>
      <c r="C27" s="234">
        <v>33</v>
      </c>
      <c r="D27" s="234">
        <v>1815</v>
      </c>
      <c r="E27" s="234"/>
    </row>
    <row r="28" spans="1:5">
      <c r="A28" s="234">
        <v>3</v>
      </c>
      <c r="B28" s="235" t="s">
        <v>35</v>
      </c>
      <c r="C28" s="234">
        <v>32</v>
      </c>
      <c r="D28" s="234">
        <v>1760</v>
      </c>
      <c r="E28" s="234"/>
    </row>
    <row r="29" spans="1:5">
      <c r="A29" s="234">
        <v>4</v>
      </c>
      <c r="B29" s="235" t="s">
        <v>36</v>
      </c>
      <c r="C29" s="234">
        <v>17</v>
      </c>
      <c r="D29" s="234">
        <v>935</v>
      </c>
      <c r="E29" s="234"/>
    </row>
    <row r="30" spans="1:5">
      <c r="A30" s="234">
        <v>5</v>
      </c>
      <c r="B30" s="235" t="s">
        <v>37</v>
      </c>
      <c r="C30" s="234">
        <v>17</v>
      </c>
      <c r="D30" s="234">
        <v>935</v>
      </c>
      <c r="E30" s="234"/>
    </row>
    <row r="31" spans="1:5">
      <c r="A31" s="234">
        <v>6</v>
      </c>
      <c r="B31" s="235" t="s">
        <v>38</v>
      </c>
      <c r="C31" s="234">
        <v>17</v>
      </c>
      <c r="D31" s="234">
        <v>935</v>
      </c>
      <c r="E31" s="234"/>
    </row>
    <row r="32" spans="1:5">
      <c r="A32" s="234">
        <v>7</v>
      </c>
      <c r="B32" s="235" t="s">
        <v>39</v>
      </c>
      <c r="C32" s="234">
        <v>17</v>
      </c>
      <c r="D32" s="234">
        <v>935</v>
      </c>
      <c r="E32" s="234"/>
    </row>
    <row r="33" spans="1:5">
      <c r="A33" s="234">
        <v>8</v>
      </c>
      <c r="B33" s="235" t="s">
        <v>40</v>
      </c>
      <c r="C33" s="234">
        <v>17</v>
      </c>
      <c r="D33" s="234">
        <v>935</v>
      </c>
      <c r="E33" s="234"/>
    </row>
    <row r="34" spans="1:5">
      <c r="A34" s="234">
        <v>9</v>
      </c>
      <c r="B34" s="235" t="s">
        <v>41</v>
      </c>
      <c r="C34" s="234">
        <v>16</v>
      </c>
      <c r="D34" s="234">
        <v>880</v>
      </c>
      <c r="E34" s="234"/>
    </row>
    <row r="35" spans="1:5">
      <c r="A35" s="234">
        <v>10</v>
      </c>
      <c r="B35" s="235" t="s">
        <v>42</v>
      </c>
      <c r="C35" s="234">
        <v>31</v>
      </c>
      <c r="D35" s="234">
        <v>1705</v>
      </c>
      <c r="E35" s="234"/>
    </row>
    <row r="36" spans="1:5">
      <c r="A36" s="234">
        <v>11</v>
      </c>
      <c r="B36" s="235" t="s">
        <v>43</v>
      </c>
      <c r="C36" s="234">
        <v>16</v>
      </c>
      <c r="D36" s="234">
        <v>880</v>
      </c>
      <c r="E36" s="234"/>
    </row>
    <row r="37" spans="1:5">
      <c r="A37" s="234">
        <v>12</v>
      </c>
      <c r="B37" s="235" t="s">
        <v>44</v>
      </c>
      <c r="C37" s="234">
        <v>16</v>
      </c>
      <c r="D37" s="234">
        <v>880</v>
      </c>
      <c r="E37" s="234"/>
    </row>
    <row r="38" spans="1:5">
      <c r="A38" s="234">
        <v>13</v>
      </c>
      <c r="B38" s="235" t="s">
        <v>45</v>
      </c>
      <c r="C38" s="234">
        <v>16</v>
      </c>
      <c r="D38" s="234">
        <v>880</v>
      </c>
      <c r="E38" s="234"/>
    </row>
    <row r="39" spans="1:5">
      <c r="A39" s="234">
        <v>14</v>
      </c>
      <c r="B39" s="235" t="s">
        <v>46</v>
      </c>
      <c r="C39" s="234">
        <v>16</v>
      </c>
      <c r="D39" s="234">
        <v>880</v>
      </c>
      <c r="E39" s="234"/>
    </row>
    <row r="40" spans="1:5">
      <c r="A40" s="234">
        <v>15</v>
      </c>
      <c r="B40" s="235" t="s">
        <v>47</v>
      </c>
      <c r="C40" s="234">
        <v>16</v>
      </c>
      <c r="D40" s="234">
        <v>880</v>
      </c>
      <c r="E40" s="234"/>
    </row>
    <row r="41" spans="1:5">
      <c r="A41" s="234">
        <v>16</v>
      </c>
      <c r="B41" s="235" t="s">
        <v>48</v>
      </c>
      <c r="C41" s="234">
        <v>16</v>
      </c>
      <c r="D41" s="234">
        <v>880</v>
      </c>
      <c r="E41" s="234"/>
    </row>
    <row r="42" spans="1:5">
      <c r="A42" s="234">
        <v>17</v>
      </c>
      <c r="B42" s="235" t="s">
        <v>49</v>
      </c>
      <c r="C42" s="234">
        <v>8</v>
      </c>
      <c r="D42" s="234">
        <v>440</v>
      </c>
      <c r="E42" s="234"/>
    </row>
    <row r="43" spans="1:5">
      <c r="A43" s="234">
        <v>18</v>
      </c>
      <c r="B43" s="235" t="s">
        <v>50</v>
      </c>
      <c r="C43" s="234">
        <v>8</v>
      </c>
      <c r="D43" s="234">
        <v>440</v>
      </c>
      <c r="E43" s="234"/>
    </row>
    <row r="44" spans="1:5">
      <c r="A44" s="236"/>
      <c r="B44" s="237"/>
      <c r="C44" s="238"/>
      <c r="D44" s="238">
        <f>SUM(D26:D43)</f>
        <v>17930</v>
      </c>
      <c r="E44" s="239"/>
    </row>
    <row r="45" ht="18.75" spans="1:5">
      <c r="A45" s="130" t="s">
        <v>51</v>
      </c>
      <c r="B45" s="131"/>
      <c r="C45" s="131"/>
      <c r="D45" s="131"/>
      <c r="E45" s="132"/>
    </row>
    <row r="46" ht="14.25" spans="1:5">
      <c r="A46" s="114" t="s">
        <v>52</v>
      </c>
      <c r="B46" s="114"/>
      <c r="C46" s="114"/>
      <c r="D46" s="114"/>
      <c r="E46" s="114"/>
    </row>
    <row r="47" spans="1:5">
      <c r="A47" s="211"/>
      <c r="B47" s="211"/>
      <c r="C47" s="211"/>
      <c r="D47" s="211"/>
      <c r="E47" s="211"/>
    </row>
    <row r="50" ht="20.25" spans="1:5">
      <c r="A50" s="233" t="s">
        <v>53</v>
      </c>
      <c r="B50" s="233"/>
      <c r="C50" s="233"/>
      <c r="D50" s="233"/>
      <c r="E50" s="233"/>
    </row>
    <row r="51" spans="1:5">
      <c r="A51" s="234" t="s">
        <v>1</v>
      </c>
      <c r="B51" s="234" t="s">
        <v>2</v>
      </c>
      <c r="C51" s="234" t="s">
        <v>3</v>
      </c>
      <c r="D51" s="234" t="s">
        <v>4</v>
      </c>
      <c r="E51" s="234" t="s">
        <v>5</v>
      </c>
    </row>
    <row r="52" spans="1:5">
      <c r="A52" s="234">
        <v>1</v>
      </c>
      <c r="B52" s="148" t="s">
        <v>54</v>
      </c>
      <c r="C52" s="234">
        <v>17</v>
      </c>
      <c r="D52" s="234">
        <v>1020</v>
      </c>
      <c r="E52" s="234"/>
    </row>
    <row r="53" spans="1:5">
      <c r="A53" s="234">
        <v>2</v>
      </c>
      <c r="B53" s="148" t="s">
        <v>55</v>
      </c>
      <c r="C53" s="234">
        <v>17</v>
      </c>
      <c r="D53" s="234">
        <v>1020</v>
      </c>
      <c r="E53" s="234"/>
    </row>
    <row r="54" spans="1:5">
      <c r="A54" s="234">
        <v>3</v>
      </c>
      <c r="B54" s="148" t="s">
        <v>56</v>
      </c>
      <c r="C54" s="234">
        <v>17</v>
      </c>
      <c r="D54" s="234">
        <v>1020</v>
      </c>
      <c r="E54" s="234"/>
    </row>
    <row r="55" spans="1:5">
      <c r="A55" s="234">
        <v>4</v>
      </c>
      <c r="B55" s="148" t="s">
        <v>57</v>
      </c>
      <c r="C55" s="234">
        <v>16</v>
      </c>
      <c r="D55" s="234">
        <v>960</v>
      </c>
      <c r="E55" s="234"/>
    </row>
    <row r="56" spans="1:5">
      <c r="A56" s="234">
        <v>5</v>
      </c>
      <c r="B56" s="148" t="s">
        <v>58</v>
      </c>
      <c r="C56" s="234">
        <v>18</v>
      </c>
      <c r="D56" s="234">
        <v>1080</v>
      </c>
      <c r="E56" s="234"/>
    </row>
    <row r="57" spans="1:5">
      <c r="A57" s="234">
        <v>6</v>
      </c>
      <c r="B57" s="148" t="s">
        <v>59</v>
      </c>
      <c r="C57" s="234">
        <v>17</v>
      </c>
      <c r="D57" s="234">
        <v>1020</v>
      </c>
      <c r="E57" s="234"/>
    </row>
    <row r="58" spans="1:5">
      <c r="A58" s="234">
        <v>7</v>
      </c>
      <c r="B58" s="148" t="s">
        <v>60</v>
      </c>
      <c r="C58" s="234">
        <v>16</v>
      </c>
      <c r="D58" s="234">
        <v>960</v>
      </c>
      <c r="E58" s="234"/>
    </row>
    <row r="59" spans="1:5">
      <c r="A59" s="234">
        <v>8</v>
      </c>
      <c r="B59" s="148" t="s">
        <v>12</v>
      </c>
      <c r="C59" s="234">
        <v>9</v>
      </c>
      <c r="D59" s="234">
        <v>540</v>
      </c>
      <c r="E59" s="234"/>
    </row>
    <row r="60" spans="1:5">
      <c r="A60" s="234">
        <v>9</v>
      </c>
      <c r="B60" s="235" t="s">
        <v>13</v>
      </c>
      <c r="C60" s="234">
        <v>7</v>
      </c>
      <c r="D60" s="234">
        <v>420</v>
      </c>
      <c r="E60" s="234"/>
    </row>
    <row r="61" spans="1:5">
      <c r="A61" s="236"/>
      <c r="B61" s="237"/>
      <c r="C61" s="238"/>
      <c r="D61" s="238">
        <f>SUM(D52:D60)</f>
        <v>8040</v>
      </c>
      <c r="E61" s="239"/>
    </row>
    <row r="62" ht="18.75" spans="1:5">
      <c r="A62" s="130" t="s">
        <v>61</v>
      </c>
      <c r="B62" s="131"/>
      <c r="C62" s="131"/>
      <c r="D62" s="131"/>
      <c r="E62" s="132"/>
    </row>
    <row r="63" ht="14.25" spans="1:5">
      <c r="A63" s="114" t="s">
        <v>52</v>
      </c>
      <c r="B63" s="114"/>
      <c r="C63" s="114"/>
      <c r="D63" s="114"/>
      <c r="E63" s="114"/>
    </row>
    <row r="64" spans="1:5">
      <c r="A64" s="211"/>
      <c r="B64" s="211"/>
      <c r="C64" s="211"/>
      <c r="D64" s="211"/>
      <c r="E64" s="211"/>
    </row>
    <row r="65" spans="1:5">
      <c r="A65" s="211"/>
      <c r="B65" s="211"/>
      <c r="C65" s="211"/>
      <c r="D65" s="211">
        <v>8040</v>
      </c>
      <c r="E65" s="211"/>
    </row>
    <row r="70" spans="4:4">
      <c r="D70">
        <f>D65+D44+E19</f>
        <v>35270</v>
      </c>
    </row>
  </sheetData>
  <mergeCells count="9">
    <mergeCell ref="A1:E1"/>
    <mergeCell ref="A16:E16"/>
    <mergeCell ref="A17:E17"/>
    <mergeCell ref="A24:E24"/>
    <mergeCell ref="A45:E45"/>
    <mergeCell ref="A46:E46"/>
    <mergeCell ref="A50:E50"/>
    <mergeCell ref="A62:E62"/>
    <mergeCell ref="A63:E63"/>
  </mergeCells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32"/>
  <sheetViews>
    <sheetView workbookViewId="0">
      <selection activeCell="E11" sqref="E11"/>
    </sheetView>
  </sheetViews>
  <sheetFormatPr defaultColWidth="9" defaultRowHeight="13.5" outlineLevelCol="5"/>
  <cols>
    <col min="1" max="16384" width="9" style="26"/>
  </cols>
  <sheetData>
    <row r="2" spans="1:6">
      <c r="A2" s="109" t="s">
        <v>94</v>
      </c>
      <c r="B2" s="109"/>
      <c r="C2" s="109"/>
      <c r="D2" s="109"/>
      <c r="E2" s="109"/>
      <c r="F2" s="109"/>
    </row>
    <row r="3" spans="1:6">
      <c r="A3" s="28" t="s">
        <v>1</v>
      </c>
      <c r="B3" s="28" t="s">
        <v>2</v>
      </c>
      <c r="C3" s="28" t="s">
        <v>375</v>
      </c>
      <c r="D3" s="28" t="s">
        <v>1</v>
      </c>
      <c r="E3" s="28" t="s">
        <v>2</v>
      </c>
      <c r="F3" s="28" t="s">
        <v>375</v>
      </c>
    </row>
    <row r="4" spans="1:6">
      <c r="A4" s="29">
        <v>1</v>
      </c>
      <c r="B4" s="29" t="s">
        <v>13</v>
      </c>
      <c r="C4" s="29">
        <v>240</v>
      </c>
      <c r="D4" s="29">
        <v>26</v>
      </c>
      <c r="E4" s="29" t="s">
        <v>41</v>
      </c>
      <c r="F4" s="29">
        <v>160</v>
      </c>
    </row>
    <row r="5" spans="1:6">
      <c r="A5" s="29">
        <v>2</v>
      </c>
      <c r="B5" s="29" t="s">
        <v>11</v>
      </c>
      <c r="C5" s="29">
        <v>240</v>
      </c>
      <c r="D5" s="29">
        <v>27</v>
      </c>
      <c r="E5" s="29" t="s">
        <v>48</v>
      </c>
      <c r="F5" s="29">
        <v>160</v>
      </c>
    </row>
    <row r="6" spans="1:6">
      <c r="A6" s="29">
        <v>3</v>
      </c>
      <c r="B6" s="29" t="s">
        <v>33</v>
      </c>
      <c r="C6" s="29">
        <v>240</v>
      </c>
      <c r="D6" s="29">
        <v>28</v>
      </c>
      <c r="E6" s="29" t="s">
        <v>57</v>
      </c>
      <c r="F6" s="29">
        <v>160</v>
      </c>
    </row>
    <row r="7" spans="1:6">
      <c r="A7" s="29">
        <v>4</v>
      </c>
      <c r="B7" s="29" t="s">
        <v>14</v>
      </c>
      <c r="C7" s="29">
        <v>240</v>
      </c>
      <c r="D7" s="29">
        <v>29</v>
      </c>
      <c r="E7" s="29" t="s">
        <v>56</v>
      </c>
      <c r="F7" s="29">
        <v>160</v>
      </c>
    </row>
    <row r="8" spans="1:6">
      <c r="A8" s="29">
        <v>5</v>
      </c>
      <c r="B8" s="29" t="s">
        <v>38</v>
      </c>
      <c r="C8" s="29">
        <v>240</v>
      </c>
      <c r="D8" s="29">
        <v>30</v>
      </c>
      <c r="E8" s="29" t="s">
        <v>217</v>
      </c>
      <c r="F8" s="29">
        <v>160</v>
      </c>
    </row>
    <row r="9" spans="1:6">
      <c r="A9" s="29">
        <v>6</v>
      </c>
      <c r="B9" s="29" t="s">
        <v>58</v>
      </c>
      <c r="C9" s="29">
        <v>240</v>
      </c>
      <c r="D9" s="29">
        <v>31</v>
      </c>
      <c r="E9" s="29" t="s">
        <v>167</v>
      </c>
      <c r="F9" s="29">
        <v>160</v>
      </c>
    </row>
    <row r="10" spans="1:6">
      <c r="A10" s="29">
        <v>7</v>
      </c>
      <c r="B10" s="29" t="s">
        <v>21</v>
      </c>
      <c r="C10" s="29">
        <v>240</v>
      </c>
      <c r="D10" s="29">
        <v>32</v>
      </c>
      <c r="E10" s="29" t="s">
        <v>168</v>
      </c>
      <c r="F10" s="29">
        <v>160</v>
      </c>
    </row>
    <row r="11" spans="1:6">
      <c r="A11" s="29">
        <v>8</v>
      </c>
      <c r="B11" s="29" t="s">
        <v>46</v>
      </c>
      <c r="C11" s="29">
        <v>240</v>
      </c>
      <c r="D11" s="29">
        <v>33</v>
      </c>
      <c r="E11" s="110" t="s">
        <v>376</v>
      </c>
      <c r="F11" s="29">
        <v>160</v>
      </c>
    </row>
    <row r="12" spans="1:6">
      <c r="A12" s="29">
        <v>9</v>
      </c>
      <c r="B12" s="29" t="s">
        <v>29</v>
      </c>
      <c r="C12" s="29">
        <v>240</v>
      </c>
      <c r="D12" s="29">
        <v>34</v>
      </c>
      <c r="E12" s="29" t="s">
        <v>194</v>
      </c>
      <c r="F12" s="29">
        <v>160</v>
      </c>
    </row>
    <row r="13" spans="1:6">
      <c r="A13" s="29">
        <v>10</v>
      </c>
      <c r="B13" s="29" t="s">
        <v>26</v>
      </c>
      <c r="C13" s="29">
        <v>160</v>
      </c>
      <c r="D13" s="29">
        <v>35</v>
      </c>
      <c r="E13" s="29" t="s">
        <v>205</v>
      </c>
      <c r="F13" s="29">
        <v>160</v>
      </c>
    </row>
    <row r="14" spans="1:6">
      <c r="A14" s="29">
        <v>11</v>
      </c>
      <c r="B14" s="29" t="s">
        <v>188</v>
      </c>
      <c r="C14" s="29">
        <v>160</v>
      </c>
      <c r="D14" s="29">
        <v>36</v>
      </c>
      <c r="E14" s="29" t="s">
        <v>25</v>
      </c>
      <c r="F14" s="29">
        <v>160</v>
      </c>
    </row>
    <row r="15" spans="1:6">
      <c r="A15" s="29">
        <v>12</v>
      </c>
      <c r="B15" s="29" t="s">
        <v>18</v>
      </c>
      <c r="C15" s="29">
        <v>160</v>
      </c>
      <c r="D15" s="29">
        <v>37</v>
      </c>
      <c r="E15" s="29" t="s">
        <v>166</v>
      </c>
      <c r="F15" s="29">
        <v>160</v>
      </c>
    </row>
    <row r="16" spans="1:6">
      <c r="A16" s="29">
        <v>13</v>
      </c>
      <c r="B16" s="29" t="s">
        <v>191</v>
      </c>
      <c r="C16" s="29">
        <v>160</v>
      </c>
      <c r="D16" s="29">
        <v>38</v>
      </c>
      <c r="E16" s="29" t="s">
        <v>203</v>
      </c>
      <c r="F16" s="29">
        <v>160</v>
      </c>
    </row>
    <row r="17" spans="1:6">
      <c r="A17" s="29">
        <v>14</v>
      </c>
      <c r="B17" s="29" t="s">
        <v>193</v>
      </c>
      <c r="C17" s="29">
        <v>160</v>
      </c>
      <c r="D17" s="29">
        <v>39</v>
      </c>
      <c r="E17" s="29" t="s">
        <v>195</v>
      </c>
      <c r="F17" s="29">
        <v>160</v>
      </c>
    </row>
    <row r="18" spans="1:6">
      <c r="A18" s="29">
        <v>15</v>
      </c>
      <c r="B18" s="29" t="s">
        <v>55</v>
      </c>
      <c r="C18" s="29">
        <v>160</v>
      </c>
      <c r="D18" s="29">
        <v>40</v>
      </c>
      <c r="E18" s="29" t="s">
        <v>43</v>
      </c>
      <c r="F18" s="29">
        <v>160</v>
      </c>
    </row>
    <row r="19" spans="1:6">
      <c r="A19" s="29">
        <v>16</v>
      </c>
      <c r="B19" s="29" t="s">
        <v>199</v>
      </c>
      <c r="C19" s="29">
        <v>160</v>
      </c>
      <c r="D19" s="29">
        <v>41</v>
      </c>
      <c r="E19" s="29" t="s">
        <v>60</v>
      </c>
      <c r="F19" s="29">
        <v>160</v>
      </c>
    </row>
    <row r="20" spans="1:6">
      <c r="A20" s="29">
        <v>17</v>
      </c>
      <c r="B20" s="29" t="s">
        <v>24</v>
      </c>
      <c r="C20" s="29">
        <v>160</v>
      </c>
      <c r="D20" s="29">
        <v>42</v>
      </c>
      <c r="E20" s="29" t="s">
        <v>70</v>
      </c>
      <c r="F20" s="29">
        <v>160</v>
      </c>
    </row>
    <row r="21" spans="1:6">
      <c r="A21" s="29">
        <v>18</v>
      </c>
      <c r="B21" s="29" t="s">
        <v>22</v>
      </c>
      <c r="C21" s="29">
        <v>160</v>
      </c>
      <c r="D21" s="29">
        <v>43</v>
      </c>
      <c r="E21" s="29" t="s">
        <v>54</v>
      </c>
      <c r="F21" s="29">
        <v>160</v>
      </c>
    </row>
    <row r="22" spans="1:6">
      <c r="A22" s="29">
        <v>19</v>
      </c>
      <c r="B22" s="29" t="s">
        <v>20</v>
      </c>
      <c r="C22" s="29">
        <v>160</v>
      </c>
      <c r="D22" s="29">
        <v>44</v>
      </c>
      <c r="E22" s="29" t="s">
        <v>27</v>
      </c>
      <c r="F22" s="29">
        <v>160</v>
      </c>
    </row>
    <row r="23" spans="1:6">
      <c r="A23" s="29">
        <v>20</v>
      </c>
      <c r="B23" s="29" t="s">
        <v>23</v>
      </c>
      <c r="C23" s="29">
        <v>160</v>
      </c>
      <c r="D23" s="29">
        <v>45</v>
      </c>
      <c r="E23" s="29" t="s">
        <v>28</v>
      </c>
      <c r="F23" s="29">
        <v>160</v>
      </c>
    </row>
    <row r="24" spans="1:6">
      <c r="A24" s="29">
        <v>21</v>
      </c>
      <c r="B24" s="29" t="s">
        <v>44</v>
      </c>
      <c r="C24" s="29">
        <v>160</v>
      </c>
      <c r="D24" s="29">
        <v>46</v>
      </c>
      <c r="E24" s="29" t="s">
        <v>37</v>
      </c>
      <c r="F24" s="29">
        <v>160</v>
      </c>
    </row>
    <row r="25" spans="1:6">
      <c r="A25" s="29">
        <v>22</v>
      </c>
      <c r="B25" s="29" t="s">
        <v>42</v>
      </c>
      <c r="C25" s="29">
        <v>160</v>
      </c>
      <c r="D25" s="29">
        <v>47</v>
      </c>
      <c r="E25" s="29" t="s">
        <v>197</v>
      </c>
      <c r="F25" s="29">
        <v>160</v>
      </c>
    </row>
    <row r="26" spans="1:6">
      <c r="A26" s="29">
        <v>23</v>
      </c>
      <c r="B26" s="29" t="s">
        <v>50</v>
      </c>
      <c r="C26" s="29">
        <v>160</v>
      </c>
      <c r="D26" s="29">
        <v>48</v>
      </c>
      <c r="E26" s="29" t="s">
        <v>204</v>
      </c>
      <c r="F26" s="29">
        <v>160</v>
      </c>
    </row>
    <row r="27" spans="1:6">
      <c r="A27" s="29">
        <v>24</v>
      </c>
      <c r="B27" s="29" t="s">
        <v>35</v>
      </c>
      <c r="C27" s="29">
        <v>160</v>
      </c>
      <c r="D27" s="29">
        <v>49</v>
      </c>
      <c r="E27" s="29" t="s">
        <v>59</v>
      </c>
      <c r="F27" s="29">
        <v>160</v>
      </c>
    </row>
    <row r="28" spans="1:6">
      <c r="A28" s="29">
        <v>25</v>
      </c>
      <c r="B28" s="29" t="s">
        <v>45</v>
      </c>
      <c r="C28" s="29">
        <v>160</v>
      </c>
      <c r="D28" s="29">
        <v>50</v>
      </c>
      <c r="E28" s="29" t="s">
        <v>10</v>
      </c>
      <c r="F28" s="29">
        <v>160</v>
      </c>
    </row>
    <row r="29" spans="1:6">
      <c r="A29" s="29">
        <v>26</v>
      </c>
      <c r="B29" s="29" t="s">
        <v>14</v>
      </c>
      <c r="C29" s="29" t="s">
        <v>377</v>
      </c>
      <c r="D29" s="29"/>
      <c r="E29" s="29"/>
      <c r="F29" s="29"/>
    </row>
    <row r="30" spans="1:6">
      <c r="A30" s="29" t="s">
        <v>74</v>
      </c>
      <c r="B30" s="30">
        <v>8800</v>
      </c>
      <c r="C30" s="30"/>
      <c r="D30" s="30"/>
      <c r="E30" s="30"/>
      <c r="F30" s="30"/>
    </row>
    <row r="31" spans="1:6">
      <c r="A31" s="29" t="s">
        <v>378</v>
      </c>
      <c r="B31" s="30" t="s">
        <v>379</v>
      </c>
      <c r="C31" s="30"/>
      <c r="D31" s="30"/>
      <c r="E31" s="30"/>
      <c r="F31" s="30"/>
    </row>
    <row r="32" ht="16.5" spans="1:6">
      <c r="A32" s="111" t="s">
        <v>380</v>
      </c>
      <c r="B32" s="111"/>
      <c r="C32" s="111"/>
      <c r="D32" s="111"/>
      <c r="E32" s="111"/>
      <c r="F32" s="111"/>
    </row>
  </sheetData>
  <mergeCells count="4">
    <mergeCell ref="A2:F2"/>
    <mergeCell ref="B30:F30"/>
    <mergeCell ref="B31:F31"/>
    <mergeCell ref="A32:F32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workbookViewId="0">
      <selection activeCell="A1" sqref="A1:C13"/>
    </sheetView>
  </sheetViews>
  <sheetFormatPr defaultColWidth="9" defaultRowHeight="13.5" outlineLevelCol="2"/>
  <sheetData>
    <row r="1" spans="1:1">
      <c r="A1" t="s">
        <v>95</v>
      </c>
    </row>
    <row r="2" spans="1:3">
      <c r="A2" t="s">
        <v>1</v>
      </c>
      <c r="B2" t="s">
        <v>2</v>
      </c>
      <c r="C2" t="s">
        <v>353</v>
      </c>
    </row>
    <row r="3" spans="1:3">
      <c r="A3">
        <v>1</v>
      </c>
      <c r="B3" t="s">
        <v>21</v>
      </c>
      <c r="C3">
        <v>30</v>
      </c>
    </row>
    <row r="4" spans="1:3">
      <c r="A4">
        <v>2</v>
      </c>
      <c r="B4" t="s">
        <v>38</v>
      </c>
      <c r="C4">
        <v>30</v>
      </c>
    </row>
    <row r="5" spans="1:3">
      <c r="A5">
        <v>3</v>
      </c>
      <c r="B5" t="s">
        <v>58</v>
      </c>
      <c r="C5">
        <v>30</v>
      </c>
    </row>
    <row r="6" spans="1:3">
      <c r="A6">
        <v>4</v>
      </c>
      <c r="B6" t="s">
        <v>13</v>
      </c>
      <c r="C6">
        <v>30</v>
      </c>
    </row>
    <row r="7" spans="1:3">
      <c r="A7">
        <v>5</v>
      </c>
      <c r="B7" t="s">
        <v>11</v>
      </c>
      <c r="C7">
        <v>30</v>
      </c>
    </row>
    <row r="8" spans="1:3">
      <c r="A8">
        <v>6</v>
      </c>
      <c r="B8" t="s">
        <v>14</v>
      </c>
      <c r="C8">
        <v>30</v>
      </c>
    </row>
    <row r="9" spans="1:3">
      <c r="A9">
        <v>7</v>
      </c>
      <c r="B9" t="s">
        <v>29</v>
      </c>
      <c r="C9">
        <v>30</v>
      </c>
    </row>
    <row r="10" spans="1:3">
      <c r="A10">
        <v>8</v>
      </c>
      <c r="B10" t="s">
        <v>187</v>
      </c>
      <c r="C10">
        <v>30</v>
      </c>
    </row>
    <row r="11" spans="1:3">
      <c r="A11">
        <v>9</v>
      </c>
      <c r="B11" t="s">
        <v>33</v>
      </c>
      <c r="C11">
        <v>30</v>
      </c>
    </row>
    <row r="12" spans="1:3">
      <c r="A12">
        <v>10</v>
      </c>
      <c r="B12" t="s">
        <v>10</v>
      </c>
      <c r="C12">
        <v>30</v>
      </c>
    </row>
    <row r="13" spans="2:3">
      <c r="B13" t="s">
        <v>353</v>
      </c>
      <c r="C13">
        <v>300</v>
      </c>
    </row>
    <row r="14" spans="1:1">
      <c r="A14" t="s">
        <v>381</v>
      </c>
    </row>
    <row r="15" spans="2:2">
      <c r="B15" t="s">
        <v>382</v>
      </c>
    </row>
  </sheetData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C3" sqref="C3:C16"/>
    </sheetView>
  </sheetViews>
  <sheetFormatPr defaultColWidth="9" defaultRowHeight="13.5" outlineLevelCol="3"/>
  <cols>
    <col min="1" max="2" width="9" style="26"/>
    <col min="3" max="3" width="31.875" style="26" customWidth="1"/>
    <col min="4" max="16384" width="9" style="26"/>
  </cols>
  <sheetData>
    <row r="1" spans="1:3">
      <c r="A1" s="27" t="s">
        <v>96</v>
      </c>
      <c r="B1" s="27"/>
      <c r="C1" s="27"/>
    </row>
    <row r="2" ht="14.25" spans="1:3">
      <c r="A2" s="28" t="s">
        <v>1</v>
      </c>
      <c r="B2" s="28" t="s">
        <v>2</v>
      </c>
      <c r="C2" s="28" t="s">
        <v>375</v>
      </c>
    </row>
    <row r="3" ht="19.5" spans="1:3">
      <c r="A3" s="29">
        <v>1</v>
      </c>
      <c r="B3" s="95" t="s">
        <v>197</v>
      </c>
      <c r="C3" s="29">
        <v>150</v>
      </c>
    </row>
    <row r="4" ht="19.5" spans="1:3">
      <c r="A4" s="29">
        <v>2</v>
      </c>
      <c r="B4" s="96" t="s">
        <v>43</v>
      </c>
      <c r="C4" s="29">
        <v>150</v>
      </c>
    </row>
    <row r="5" ht="19.5" spans="1:3">
      <c r="A5" s="29">
        <v>3</v>
      </c>
      <c r="B5" s="96" t="s">
        <v>383</v>
      </c>
      <c r="C5" s="29">
        <v>150</v>
      </c>
    </row>
    <row r="6" ht="19.5" spans="1:3">
      <c r="A6" s="29">
        <v>4</v>
      </c>
      <c r="B6" s="96" t="s">
        <v>188</v>
      </c>
      <c r="C6" s="29">
        <v>150</v>
      </c>
    </row>
    <row r="7" ht="19.5" spans="1:3">
      <c r="A7" s="29">
        <v>5</v>
      </c>
      <c r="B7" s="96" t="s">
        <v>38</v>
      </c>
      <c r="C7" s="29">
        <v>150</v>
      </c>
    </row>
    <row r="8" ht="19.5" spans="1:3">
      <c r="A8" s="29">
        <v>6</v>
      </c>
      <c r="B8" s="96" t="s">
        <v>33</v>
      </c>
      <c r="C8" s="29">
        <v>150</v>
      </c>
    </row>
    <row r="9" ht="19.5" spans="1:3">
      <c r="A9" s="29">
        <v>7</v>
      </c>
      <c r="B9" s="96" t="s">
        <v>73</v>
      </c>
      <c r="C9" s="29">
        <v>150</v>
      </c>
    </row>
    <row r="10" ht="19.5" spans="1:3">
      <c r="A10" s="29">
        <v>8</v>
      </c>
      <c r="B10" s="96" t="s">
        <v>203</v>
      </c>
      <c r="C10" s="29">
        <v>150</v>
      </c>
    </row>
    <row r="11" ht="19.5" spans="1:3">
      <c r="A11" s="29">
        <v>9</v>
      </c>
      <c r="B11" s="96" t="s">
        <v>195</v>
      </c>
      <c r="C11" s="29">
        <v>150</v>
      </c>
    </row>
    <row r="12" ht="19.5" spans="1:3">
      <c r="A12" s="29">
        <v>10</v>
      </c>
      <c r="B12" s="96" t="s">
        <v>194</v>
      </c>
      <c r="C12" s="29">
        <v>150</v>
      </c>
    </row>
    <row r="13" ht="19.5" spans="1:3">
      <c r="A13" s="29">
        <v>11</v>
      </c>
      <c r="B13" s="96" t="s">
        <v>214</v>
      </c>
      <c r="C13" s="29">
        <v>150</v>
      </c>
    </row>
    <row r="14" ht="19.5" spans="1:3">
      <c r="A14" s="29">
        <v>12</v>
      </c>
      <c r="B14" s="96" t="s">
        <v>191</v>
      </c>
      <c r="C14" s="29">
        <v>150</v>
      </c>
    </row>
    <row r="15" ht="19.5" spans="1:3">
      <c r="A15" s="29">
        <v>13</v>
      </c>
      <c r="B15" s="96" t="s">
        <v>157</v>
      </c>
      <c r="C15" s="29">
        <v>150</v>
      </c>
    </row>
    <row r="16" spans="1:3">
      <c r="A16" s="30" t="s">
        <v>353</v>
      </c>
      <c r="B16" s="29"/>
      <c r="C16" s="29">
        <f>SUM(C3:C15)</f>
        <v>1950</v>
      </c>
    </row>
    <row r="17" spans="1:3">
      <c r="A17" s="31"/>
      <c r="B17" s="26" t="s">
        <v>378</v>
      </c>
      <c r="C17" s="32">
        <f>C16</f>
        <v>1950</v>
      </c>
    </row>
    <row r="18" spans="1:1">
      <c r="A18" s="31"/>
    </row>
    <row r="19" ht="16.5" spans="1:4">
      <c r="A19" s="33" t="s">
        <v>382</v>
      </c>
      <c r="B19" s="33"/>
      <c r="C19" s="33"/>
      <c r="D19" s="33"/>
    </row>
  </sheetData>
  <mergeCells count="2">
    <mergeCell ref="A1:C1"/>
    <mergeCell ref="A19:D19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1" sqref="A1:F19"/>
    </sheetView>
  </sheetViews>
  <sheetFormatPr defaultColWidth="9" defaultRowHeight="13.5" outlineLevelCol="6"/>
  <cols>
    <col min="1" max="1" width="5.375" style="31" customWidth="1"/>
    <col min="2" max="2" width="40.625" style="26" customWidth="1"/>
    <col min="3" max="3" width="10.5" style="31" customWidth="1"/>
    <col min="4" max="4" width="9" style="31"/>
    <col min="5" max="16384" width="9" style="26"/>
  </cols>
  <sheetData>
    <row r="1" ht="40.5" customHeight="1" spans="1:6">
      <c r="A1" s="105" t="s">
        <v>384</v>
      </c>
      <c r="B1" s="105"/>
      <c r="C1" s="105"/>
      <c r="D1" s="105"/>
      <c r="E1" s="105"/>
      <c r="F1" s="105"/>
    </row>
    <row r="2" ht="20.1" customHeight="1" spans="1:4">
      <c r="A2" s="30" t="s">
        <v>1</v>
      </c>
      <c r="B2" s="30" t="s">
        <v>385</v>
      </c>
      <c r="C2" s="30" t="s">
        <v>386</v>
      </c>
      <c r="D2" s="30" t="s">
        <v>332</v>
      </c>
    </row>
    <row r="3" ht="20.1" customHeight="1" spans="1:4">
      <c r="A3" s="30">
        <v>1</v>
      </c>
      <c r="B3" s="29" t="s">
        <v>387</v>
      </c>
      <c r="C3" s="30" t="s">
        <v>21</v>
      </c>
      <c r="D3" s="106">
        <v>20</v>
      </c>
    </row>
    <row r="4" ht="20.1" customHeight="1" spans="1:4">
      <c r="A4" s="29">
        <v>2</v>
      </c>
      <c r="B4" s="29" t="s">
        <v>388</v>
      </c>
      <c r="C4" s="30" t="s">
        <v>21</v>
      </c>
      <c r="D4" s="106">
        <v>20</v>
      </c>
    </row>
    <row r="5" ht="20.1" customHeight="1" spans="1:4">
      <c r="A5" s="29">
        <v>3</v>
      </c>
      <c r="B5" s="29" t="s">
        <v>389</v>
      </c>
      <c r="C5" s="30" t="s">
        <v>21</v>
      </c>
      <c r="D5" s="106">
        <v>20</v>
      </c>
    </row>
    <row r="6" ht="20.1" customHeight="1" spans="1:4">
      <c r="A6" s="29">
        <v>4</v>
      </c>
      <c r="B6" s="29" t="s">
        <v>390</v>
      </c>
      <c r="C6" s="30" t="s">
        <v>21</v>
      </c>
      <c r="D6" s="106">
        <v>20</v>
      </c>
    </row>
    <row r="7" ht="20.1" customHeight="1" spans="1:4">
      <c r="A7" s="29">
        <v>5</v>
      </c>
      <c r="B7" s="29" t="s">
        <v>391</v>
      </c>
      <c r="C7" s="30" t="s">
        <v>21</v>
      </c>
      <c r="D7" s="106">
        <v>20</v>
      </c>
    </row>
    <row r="8" ht="20.1" customHeight="1" spans="1:4">
      <c r="A8" s="29">
        <v>6</v>
      </c>
      <c r="B8" s="29" t="s">
        <v>392</v>
      </c>
      <c r="C8" s="30" t="s">
        <v>21</v>
      </c>
      <c r="D8" s="106">
        <v>20</v>
      </c>
    </row>
    <row r="9" ht="20.1" customHeight="1" spans="1:4">
      <c r="A9" s="29">
        <v>7</v>
      </c>
      <c r="B9" s="29" t="s">
        <v>393</v>
      </c>
      <c r="C9" s="30" t="s">
        <v>21</v>
      </c>
      <c r="D9" s="106">
        <v>20</v>
      </c>
    </row>
    <row r="10" ht="20.1" customHeight="1" spans="1:4">
      <c r="A10" s="29">
        <v>8</v>
      </c>
      <c r="B10" s="29" t="s">
        <v>394</v>
      </c>
      <c r="C10" s="30" t="s">
        <v>21</v>
      </c>
      <c r="D10" s="106">
        <v>20</v>
      </c>
    </row>
    <row r="11" ht="20.1" customHeight="1" spans="1:4">
      <c r="A11" s="29">
        <v>9</v>
      </c>
      <c r="B11" s="29" t="s">
        <v>395</v>
      </c>
      <c r="C11" s="30" t="s">
        <v>28</v>
      </c>
      <c r="D11" s="106">
        <v>20</v>
      </c>
    </row>
    <row r="12" ht="20.1" customHeight="1" spans="1:4">
      <c r="A12" s="29">
        <v>10</v>
      </c>
      <c r="B12" s="29" t="s">
        <v>396</v>
      </c>
      <c r="C12" s="30" t="s">
        <v>26</v>
      </c>
      <c r="D12" s="106">
        <v>20</v>
      </c>
    </row>
    <row r="13" ht="20.1" customHeight="1" spans="1:4">
      <c r="A13" s="29">
        <v>11</v>
      </c>
      <c r="B13" s="29" t="s">
        <v>397</v>
      </c>
      <c r="C13" s="30" t="s">
        <v>26</v>
      </c>
      <c r="D13" s="106">
        <v>20</v>
      </c>
    </row>
    <row r="14" ht="20.1" customHeight="1" spans="1:4">
      <c r="A14" s="29">
        <v>12</v>
      </c>
      <c r="B14" s="29" t="s">
        <v>398</v>
      </c>
      <c r="C14" s="30" t="s">
        <v>26</v>
      </c>
      <c r="D14" s="106">
        <v>20</v>
      </c>
    </row>
    <row r="15" ht="20.1" customHeight="1" spans="1:4">
      <c r="A15" s="29">
        <v>13</v>
      </c>
      <c r="B15" s="29" t="s">
        <v>399</v>
      </c>
      <c r="C15" s="30" t="s">
        <v>26</v>
      </c>
      <c r="D15" s="106">
        <v>20</v>
      </c>
    </row>
    <row r="16" ht="20.1" customHeight="1" spans="1:4">
      <c r="A16" s="29">
        <v>14</v>
      </c>
      <c r="B16" s="29" t="s">
        <v>400</v>
      </c>
      <c r="C16" s="30" t="s">
        <v>26</v>
      </c>
      <c r="D16" s="106">
        <v>20</v>
      </c>
    </row>
    <row r="17" ht="20.1" customHeight="1" spans="1:4">
      <c r="A17" s="29">
        <v>15</v>
      </c>
      <c r="B17" s="29" t="s">
        <v>401</v>
      </c>
      <c r="C17" s="30" t="s">
        <v>26</v>
      </c>
      <c r="D17" s="106">
        <v>20</v>
      </c>
    </row>
    <row r="18" ht="20.1" customHeight="1" spans="1:4">
      <c r="A18" s="29">
        <v>16</v>
      </c>
      <c r="B18" s="29" t="s">
        <v>402</v>
      </c>
      <c r="C18" s="30" t="s">
        <v>26</v>
      </c>
      <c r="D18" s="106">
        <v>20</v>
      </c>
    </row>
    <row r="19" ht="20.1" customHeight="1" spans="1:4">
      <c r="A19" s="29">
        <v>21</v>
      </c>
      <c r="B19" s="29"/>
      <c r="C19" s="30"/>
      <c r="D19" s="106">
        <f>SUM(D3:D18)</f>
        <v>320</v>
      </c>
    </row>
    <row r="20" ht="20.1" customHeight="1" spans="1:4">
      <c r="A20" s="29" t="s">
        <v>74</v>
      </c>
      <c r="B20" s="34">
        <v>320</v>
      </c>
      <c r="C20" s="107"/>
      <c r="D20" s="35"/>
    </row>
    <row r="21" ht="20.1" customHeight="1" spans="1:4">
      <c r="A21" s="29"/>
      <c r="B21" s="34" t="s">
        <v>403</v>
      </c>
      <c r="C21" s="107"/>
      <c r="D21" s="35"/>
    </row>
    <row r="22" ht="16.5" spans="2:7">
      <c r="B22" s="108" t="s">
        <v>382</v>
      </c>
      <c r="C22" s="108"/>
      <c r="D22" s="108"/>
      <c r="E22" s="108"/>
      <c r="F22" s="108"/>
      <c r="G22" s="108"/>
    </row>
  </sheetData>
  <mergeCells count="3">
    <mergeCell ref="A1:F1"/>
    <mergeCell ref="B20:D20"/>
    <mergeCell ref="B22:G22"/>
  </mergeCells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Q14"/>
  <sheetViews>
    <sheetView workbookViewId="0">
      <selection activeCell="A2" sqref="A2:Q8"/>
    </sheetView>
  </sheetViews>
  <sheetFormatPr defaultColWidth="9" defaultRowHeight="14.25"/>
  <cols>
    <col min="1" max="1" width="4.25" style="97" customWidth="1"/>
    <col min="2" max="2" width="6" style="97" customWidth="1"/>
    <col min="3" max="4" width="7" style="97" customWidth="1"/>
    <col min="5" max="5" width="6.625" style="97" customWidth="1"/>
    <col min="6" max="6" width="5.75" style="97" customWidth="1"/>
    <col min="7" max="7" width="7.125" style="97" customWidth="1"/>
    <col min="8" max="8" width="6.875" style="97" customWidth="1"/>
    <col min="9" max="9" width="6.25" style="97" customWidth="1"/>
    <col min="10" max="10" width="6.875" style="97" customWidth="1"/>
    <col min="11" max="11" width="7.375" style="97" customWidth="1"/>
    <col min="12" max="12" width="8.625" style="97" customWidth="1"/>
    <col min="13" max="13" width="7.375" style="97" customWidth="1"/>
    <col min="14" max="14" width="8.625" style="97" customWidth="1"/>
    <col min="15" max="15" width="8.5" style="97" customWidth="1"/>
    <col min="16" max="16" width="8.625" style="97" customWidth="1"/>
    <col min="17" max="16384" width="9" style="97"/>
  </cols>
  <sheetData>
    <row r="2" spans="1:17">
      <c r="A2" s="98" t="s">
        <v>98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</row>
    <row r="3" spans="1:17">
      <c r="A3" s="99" t="s">
        <v>1</v>
      </c>
      <c r="B3" s="100" t="s">
        <v>2</v>
      </c>
      <c r="C3" s="101">
        <v>44241</v>
      </c>
      <c r="D3" s="101">
        <v>44393</v>
      </c>
      <c r="E3" s="101">
        <v>44043</v>
      </c>
      <c r="F3" s="101">
        <v>44044</v>
      </c>
      <c r="G3" s="101">
        <v>44045</v>
      </c>
      <c r="H3" s="101">
        <v>44046</v>
      </c>
      <c r="I3" s="101">
        <v>44047</v>
      </c>
      <c r="J3" s="101">
        <v>44414</v>
      </c>
      <c r="K3" s="101">
        <v>44434</v>
      </c>
      <c r="L3" s="101">
        <v>44157</v>
      </c>
      <c r="M3" s="101">
        <v>44170</v>
      </c>
      <c r="N3" s="101">
        <v>44178</v>
      </c>
      <c r="O3" s="101">
        <v>44184</v>
      </c>
      <c r="P3" s="101">
        <v>44191</v>
      </c>
      <c r="Q3" s="100" t="s">
        <v>353</v>
      </c>
    </row>
    <row r="4" spans="1:17">
      <c r="A4" s="99">
        <v>1</v>
      </c>
      <c r="B4" s="100" t="s">
        <v>193</v>
      </c>
      <c r="C4" s="100"/>
      <c r="D4" s="100"/>
      <c r="E4" s="100">
        <v>30</v>
      </c>
      <c r="F4" s="100">
        <v>30</v>
      </c>
      <c r="G4" s="100">
        <v>30</v>
      </c>
      <c r="H4" s="100">
        <v>30</v>
      </c>
      <c r="I4" s="100">
        <v>30</v>
      </c>
      <c r="J4" s="100"/>
      <c r="K4" s="100"/>
      <c r="L4" s="100"/>
      <c r="M4" s="100"/>
      <c r="N4" s="100"/>
      <c r="O4" s="100"/>
      <c r="P4" s="100"/>
      <c r="Q4" s="99">
        <f t="shared" ref="Q4:Q6" si="0">SUM(E4:P4)</f>
        <v>150</v>
      </c>
    </row>
    <row r="5" spans="1:17">
      <c r="A5" s="99">
        <v>2</v>
      </c>
      <c r="B5" s="100" t="s">
        <v>44</v>
      </c>
      <c r="C5" s="100"/>
      <c r="D5" s="100"/>
      <c r="E5" s="100"/>
      <c r="F5" s="100"/>
      <c r="G5" s="100"/>
      <c r="H5" s="100"/>
      <c r="I5" s="100"/>
      <c r="J5" s="100"/>
      <c r="K5" s="100"/>
      <c r="L5" s="100">
        <v>40</v>
      </c>
      <c r="M5" s="100">
        <v>40</v>
      </c>
      <c r="N5" s="100">
        <v>40</v>
      </c>
      <c r="O5" s="100">
        <v>40</v>
      </c>
      <c r="P5" s="100">
        <v>40</v>
      </c>
      <c r="Q5" s="99">
        <f t="shared" si="0"/>
        <v>200</v>
      </c>
    </row>
    <row r="6" spans="1:17">
      <c r="A6" s="99">
        <v>3</v>
      </c>
      <c r="B6" s="100" t="s">
        <v>218</v>
      </c>
      <c r="C6" s="100"/>
      <c r="D6" s="100"/>
      <c r="E6" s="100"/>
      <c r="F6" s="100"/>
      <c r="G6" s="100"/>
      <c r="H6" s="100"/>
      <c r="I6" s="100"/>
      <c r="J6" s="100"/>
      <c r="K6" s="100"/>
      <c r="L6" s="100">
        <v>40</v>
      </c>
      <c r="M6" s="100">
        <v>40</v>
      </c>
      <c r="N6" s="100">
        <v>40</v>
      </c>
      <c r="O6" s="100">
        <v>40</v>
      </c>
      <c r="P6" s="100">
        <v>40</v>
      </c>
      <c r="Q6" s="99">
        <f t="shared" si="0"/>
        <v>200</v>
      </c>
    </row>
    <row r="7" spans="1:17">
      <c r="A7" s="99">
        <v>4</v>
      </c>
      <c r="B7" s="100" t="s">
        <v>36</v>
      </c>
      <c r="C7" s="100">
        <v>30</v>
      </c>
      <c r="D7" s="100">
        <v>30</v>
      </c>
      <c r="E7" s="100"/>
      <c r="F7" s="100">
        <v>30</v>
      </c>
      <c r="G7" s="100"/>
      <c r="H7" s="100"/>
      <c r="I7" s="100"/>
      <c r="J7" s="100">
        <v>30</v>
      </c>
      <c r="K7" s="100">
        <v>30</v>
      </c>
      <c r="L7" s="100"/>
      <c r="M7" s="100"/>
      <c r="N7" s="100"/>
      <c r="O7" s="100"/>
      <c r="P7" s="100"/>
      <c r="Q7" s="99">
        <v>150</v>
      </c>
    </row>
    <row r="8" spans="1:17">
      <c r="A8" s="99"/>
      <c r="B8" s="100" t="s">
        <v>353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99">
        <f>700</f>
        <v>700</v>
      </c>
    </row>
    <row r="9" spans="13:16">
      <c r="M9" s="97" t="s">
        <v>378</v>
      </c>
      <c r="N9" s="104">
        <f>Q8</f>
        <v>700</v>
      </c>
      <c r="O9" s="104"/>
      <c r="P9" s="104"/>
    </row>
    <row r="10" spans="1:5">
      <c r="A10" s="97" t="s">
        <v>404</v>
      </c>
      <c r="B10" s="102" t="s">
        <v>193</v>
      </c>
      <c r="C10" s="102"/>
      <c r="D10" s="102"/>
      <c r="E10" s="102" t="s">
        <v>405</v>
      </c>
    </row>
    <row r="11" spans="2:5">
      <c r="B11" s="102" t="s">
        <v>44</v>
      </c>
      <c r="C11" s="102"/>
      <c r="D11" s="102"/>
      <c r="E11" s="102" t="s">
        <v>406</v>
      </c>
    </row>
    <row r="12" spans="2:5">
      <c r="B12" s="102" t="s">
        <v>218</v>
      </c>
      <c r="C12" s="102"/>
      <c r="D12" s="102"/>
      <c r="E12" s="102" t="s">
        <v>406</v>
      </c>
    </row>
    <row r="13" spans="2:5">
      <c r="B13" s="102" t="s">
        <v>36</v>
      </c>
      <c r="E13" s="102" t="s">
        <v>407</v>
      </c>
    </row>
    <row r="14" ht="16.5" spans="2:11">
      <c r="B14" s="103" t="s">
        <v>382</v>
      </c>
      <c r="C14" s="103"/>
      <c r="D14" s="103"/>
      <c r="E14" s="103"/>
      <c r="F14" s="103"/>
      <c r="G14" s="103"/>
      <c r="H14" s="103"/>
      <c r="I14" s="103"/>
      <c r="J14" s="103"/>
      <c r="K14" s="103"/>
    </row>
  </sheetData>
  <mergeCells count="3">
    <mergeCell ref="A2:Q2"/>
    <mergeCell ref="N9:P9"/>
    <mergeCell ref="B14:I14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" sqref="A1:D6"/>
    </sheetView>
  </sheetViews>
  <sheetFormatPr defaultColWidth="9" defaultRowHeight="13.5" outlineLevelCol="4"/>
  <cols>
    <col min="1" max="3" width="9" style="26"/>
    <col min="4" max="4" width="43.5" style="26" customWidth="1"/>
    <col min="5" max="16384" width="9" style="26"/>
  </cols>
  <sheetData>
    <row r="1" spans="1:4">
      <c r="A1" s="27" t="s">
        <v>99</v>
      </c>
      <c r="B1" s="27"/>
      <c r="C1" s="27"/>
      <c r="D1" s="27"/>
    </row>
    <row r="2" spans="1:4">
      <c r="A2" s="28" t="s">
        <v>1</v>
      </c>
      <c r="B2" s="28" t="s">
        <v>2</v>
      </c>
      <c r="C2" s="28" t="s">
        <v>408</v>
      </c>
      <c r="D2" s="28" t="s">
        <v>375</v>
      </c>
    </row>
    <row r="3" spans="1:4">
      <c r="A3" s="29">
        <v>1</v>
      </c>
      <c r="B3" s="29" t="s">
        <v>210</v>
      </c>
      <c r="C3" s="29" t="s">
        <v>409</v>
      </c>
      <c r="D3" s="29">
        <v>30</v>
      </c>
    </row>
    <row r="4" spans="1:4">
      <c r="A4" s="29">
        <v>2</v>
      </c>
      <c r="B4" s="29" t="s">
        <v>210</v>
      </c>
      <c r="C4" s="29" t="s">
        <v>409</v>
      </c>
      <c r="D4" s="29">
        <v>30</v>
      </c>
    </row>
    <row r="5" spans="1:4">
      <c r="A5" s="29">
        <v>3</v>
      </c>
      <c r="B5" s="29" t="s">
        <v>183</v>
      </c>
      <c r="C5" s="29" t="s">
        <v>409</v>
      </c>
      <c r="D5" s="29">
        <v>30</v>
      </c>
    </row>
    <row r="6" spans="1:4">
      <c r="A6" s="30" t="s">
        <v>353</v>
      </c>
      <c r="B6" s="29"/>
      <c r="C6" s="29"/>
      <c r="D6" s="29">
        <v>90</v>
      </c>
    </row>
    <row r="7" spans="1:4">
      <c r="A7" s="31"/>
      <c r="B7" s="26" t="s">
        <v>378</v>
      </c>
      <c r="D7" s="32">
        <f>D6</f>
        <v>90</v>
      </c>
    </row>
    <row r="8" spans="1:1">
      <c r="A8" s="31"/>
    </row>
    <row r="9" ht="16.5" spans="1:5">
      <c r="A9" s="33" t="s">
        <v>382</v>
      </c>
      <c r="B9" s="33"/>
      <c r="C9" s="33"/>
      <c r="D9" s="33"/>
      <c r="E9" s="33"/>
    </row>
  </sheetData>
  <mergeCells count="2">
    <mergeCell ref="A1:D1"/>
    <mergeCell ref="A9:E9"/>
  </mergeCells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0"/>
  <sheetViews>
    <sheetView workbookViewId="0">
      <selection activeCell="A2" sqref="A2:C9"/>
    </sheetView>
  </sheetViews>
  <sheetFormatPr defaultColWidth="9" defaultRowHeight="13.5" outlineLevelCol="3"/>
  <cols>
    <col min="1" max="2" width="9" style="26"/>
    <col min="3" max="3" width="43" style="26" customWidth="1"/>
    <col min="4" max="16384" width="9" style="26"/>
  </cols>
  <sheetData>
    <row r="2" spans="1:3">
      <c r="A2" s="27" t="s">
        <v>100</v>
      </c>
      <c r="B2" s="27"/>
      <c r="C2" s="27"/>
    </row>
    <row r="3" ht="14.25" spans="1:3">
      <c r="A3" s="28" t="s">
        <v>1</v>
      </c>
      <c r="B3" s="28" t="s">
        <v>2</v>
      </c>
      <c r="C3" s="28" t="s">
        <v>375</v>
      </c>
    </row>
    <row r="4" ht="19.5" spans="1:3">
      <c r="A4" s="29">
        <v>1</v>
      </c>
      <c r="B4" s="95" t="s">
        <v>21</v>
      </c>
      <c r="C4" s="29">
        <v>250</v>
      </c>
    </row>
    <row r="5" ht="19.5" spans="1:3">
      <c r="A5" s="29">
        <v>2</v>
      </c>
      <c r="B5" s="96" t="s">
        <v>38</v>
      </c>
      <c r="C5" s="29">
        <v>250</v>
      </c>
    </row>
    <row r="6" ht="19.5" spans="1:3">
      <c r="A6" s="29">
        <v>3</v>
      </c>
      <c r="B6" s="96" t="s">
        <v>58</v>
      </c>
      <c r="C6" s="29">
        <v>250</v>
      </c>
    </row>
    <row r="7" spans="1:3">
      <c r="A7" s="30" t="s">
        <v>353</v>
      </c>
      <c r="B7" s="29"/>
      <c r="C7" s="29">
        <v>750</v>
      </c>
    </row>
    <row r="8" spans="1:3">
      <c r="A8" s="31"/>
      <c r="B8" s="26" t="s">
        <v>378</v>
      </c>
      <c r="C8" s="32" t="s">
        <v>410</v>
      </c>
    </row>
    <row r="9" spans="1:1">
      <c r="A9" s="31"/>
    </row>
    <row r="10" ht="16.5" spans="1:4">
      <c r="A10" s="33" t="s">
        <v>382</v>
      </c>
      <c r="B10" s="33"/>
      <c r="C10" s="33"/>
      <c r="D10" s="33"/>
    </row>
  </sheetData>
  <mergeCells count="2">
    <mergeCell ref="A2:C2"/>
    <mergeCell ref="A10:D10"/>
  </mergeCells>
  <pageMargins left="0.75" right="0.75" top="1" bottom="1" header="0.5" footer="0.5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8"/>
  <sheetViews>
    <sheetView workbookViewId="0">
      <selection activeCell="H235" sqref="H235"/>
    </sheetView>
  </sheetViews>
  <sheetFormatPr defaultColWidth="9" defaultRowHeight="14.25"/>
  <cols>
    <col min="1" max="1" width="8.375" style="36" customWidth="1"/>
    <col min="2" max="2" width="11.25" style="36" customWidth="1"/>
    <col min="3" max="3" width="9" style="36"/>
    <col min="4" max="4" width="10.375" style="36" customWidth="1"/>
    <col min="5" max="16384" width="9" style="36"/>
  </cols>
  <sheetData>
    <row r="1" ht="20.25" spans="1:5">
      <c r="A1" s="37" t="s">
        <v>411</v>
      </c>
      <c r="B1" s="38" t="s">
        <v>412</v>
      </c>
      <c r="C1" s="38"/>
      <c r="D1" s="38"/>
      <c r="E1" s="37"/>
    </row>
    <row r="2" ht="20.25" spans="1:10">
      <c r="A2" s="37"/>
      <c r="B2" s="39" t="s">
        <v>413</v>
      </c>
      <c r="C2" s="39"/>
      <c r="D2" s="39"/>
      <c r="E2" s="37"/>
      <c r="J2" s="36">
        <v>22</v>
      </c>
    </row>
    <row r="3" ht="21.95" customHeight="1" spans="1:5">
      <c r="A3" s="40"/>
      <c r="B3" s="41" t="s">
        <v>414</v>
      </c>
      <c r="C3" s="41" t="s">
        <v>415</v>
      </c>
      <c r="D3" s="41"/>
      <c r="E3" s="40"/>
    </row>
    <row r="4" ht="21.95" customHeight="1" spans="1:5">
      <c r="A4" s="40"/>
      <c r="B4" s="41"/>
      <c r="C4" s="42" t="s">
        <v>416</v>
      </c>
      <c r="D4" s="43"/>
      <c r="E4" s="40"/>
    </row>
    <row r="5" ht="21.95" customHeight="1" spans="1:5">
      <c r="A5" s="40"/>
      <c r="B5" s="41" t="s">
        <v>157</v>
      </c>
      <c r="C5" s="44">
        <v>200</v>
      </c>
      <c r="D5" s="45"/>
      <c r="E5" s="40"/>
    </row>
    <row r="6" ht="21.95" customHeight="1" spans="1:5">
      <c r="A6" s="40"/>
      <c r="B6" s="41" t="s">
        <v>189</v>
      </c>
      <c r="C6" s="44">
        <v>200</v>
      </c>
      <c r="D6" s="45"/>
      <c r="E6" s="40"/>
    </row>
    <row r="7" ht="21.95" customHeight="1" spans="1:5">
      <c r="A7" s="40"/>
      <c r="B7" s="41" t="s">
        <v>59</v>
      </c>
      <c r="C7" s="44">
        <v>200</v>
      </c>
      <c r="D7" s="45"/>
      <c r="E7" s="40"/>
    </row>
    <row r="8" ht="21.95" customHeight="1" spans="1:5">
      <c r="A8" s="40"/>
      <c r="B8" s="41" t="s">
        <v>207</v>
      </c>
      <c r="C8" s="44">
        <v>200</v>
      </c>
      <c r="D8" s="45"/>
      <c r="E8" s="40"/>
    </row>
    <row r="9" ht="21.95" customHeight="1" spans="1:5">
      <c r="A9" s="40"/>
      <c r="B9" s="41" t="s">
        <v>211</v>
      </c>
      <c r="C9" s="44">
        <v>200</v>
      </c>
      <c r="D9" s="45"/>
      <c r="E9" s="40"/>
    </row>
    <row r="10" ht="21.95" customHeight="1" spans="1:5">
      <c r="A10" s="40"/>
      <c r="B10" s="41" t="s">
        <v>216</v>
      </c>
      <c r="C10" s="44">
        <v>200</v>
      </c>
      <c r="D10" s="45"/>
      <c r="E10" s="40"/>
    </row>
    <row r="11" ht="21.95" customHeight="1" spans="1:5">
      <c r="A11" s="40"/>
      <c r="B11" s="46" t="s">
        <v>417</v>
      </c>
      <c r="C11" s="41">
        <v>1200</v>
      </c>
      <c r="D11" s="41"/>
      <c r="E11" s="40"/>
    </row>
    <row r="12" ht="21.95" customHeight="1" spans="1:5">
      <c r="A12" s="40"/>
      <c r="B12" s="46" t="s">
        <v>418</v>
      </c>
      <c r="C12" s="41" t="s">
        <v>419</v>
      </c>
      <c r="D12" s="41"/>
      <c r="E12" s="40"/>
    </row>
    <row r="13" ht="21.95" customHeight="1" spans="1:5">
      <c r="A13" s="40"/>
      <c r="B13" s="46" t="s">
        <v>420</v>
      </c>
      <c r="C13" s="41" t="s">
        <v>157</v>
      </c>
      <c r="D13" s="41"/>
      <c r="E13" s="40"/>
    </row>
    <row r="14" ht="21.95" customHeight="1" spans="1:5">
      <c r="A14" s="40"/>
      <c r="B14" s="46" t="s">
        <v>421</v>
      </c>
      <c r="C14" s="41"/>
      <c r="D14" s="41"/>
      <c r="E14" s="40"/>
    </row>
    <row r="15" ht="21.95" customHeight="1" spans="1:5">
      <c r="A15" s="40"/>
      <c r="B15" s="46" t="s">
        <v>422</v>
      </c>
      <c r="C15" s="41"/>
      <c r="D15" s="41"/>
      <c r="E15" s="40"/>
    </row>
    <row r="21" ht="18.75" spans="2:4">
      <c r="B21" s="39" t="s">
        <v>423</v>
      </c>
      <c r="C21" s="39"/>
      <c r="D21" s="39"/>
    </row>
    <row r="22" ht="18.75" spans="2:10">
      <c r="B22" s="47" t="s">
        <v>414</v>
      </c>
      <c r="C22" s="47" t="s">
        <v>424</v>
      </c>
      <c r="D22" s="47" t="s">
        <v>414</v>
      </c>
      <c r="E22" s="47" t="s">
        <v>424</v>
      </c>
      <c r="J22" s="36">
        <v>23</v>
      </c>
    </row>
    <row r="23" ht="18.75" spans="2:5">
      <c r="B23" s="47" t="s">
        <v>157</v>
      </c>
      <c r="C23" s="47">
        <v>100</v>
      </c>
      <c r="D23" s="47" t="s">
        <v>14</v>
      </c>
      <c r="E23" s="47">
        <v>50</v>
      </c>
    </row>
    <row r="24" ht="18.75" spans="2:5">
      <c r="B24" s="47" t="s">
        <v>189</v>
      </c>
      <c r="C24" s="47">
        <v>100</v>
      </c>
      <c r="D24" s="47" t="s">
        <v>205</v>
      </c>
      <c r="E24" s="47">
        <v>50</v>
      </c>
    </row>
    <row r="25" ht="18.75" spans="2:5">
      <c r="B25" s="47" t="s">
        <v>59</v>
      </c>
      <c r="C25" s="47">
        <v>100</v>
      </c>
      <c r="D25" s="47" t="s">
        <v>48</v>
      </c>
      <c r="E25" s="47">
        <v>50</v>
      </c>
    </row>
    <row r="26" ht="18.75" spans="2:5">
      <c r="B26" s="47" t="s">
        <v>177</v>
      </c>
      <c r="C26" s="47">
        <v>100</v>
      </c>
      <c r="D26" s="47" t="s">
        <v>188</v>
      </c>
      <c r="E26" s="47">
        <v>50</v>
      </c>
    </row>
    <row r="27" ht="18.75" spans="2:5">
      <c r="B27" s="47" t="s">
        <v>207</v>
      </c>
      <c r="C27" s="47">
        <v>100</v>
      </c>
      <c r="D27" s="47" t="s">
        <v>49</v>
      </c>
      <c r="E27" s="47">
        <v>50</v>
      </c>
    </row>
    <row r="28" ht="18.75" spans="2:5">
      <c r="B28" s="47" t="s">
        <v>211</v>
      </c>
      <c r="C28" s="47">
        <v>100</v>
      </c>
      <c r="D28" s="47" t="s">
        <v>11</v>
      </c>
      <c r="E28" s="47">
        <v>50</v>
      </c>
    </row>
    <row r="29" ht="18.75" spans="2:5">
      <c r="B29" s="47" t="s">
        <v>417</v>
      </c>
      <c r="C29" s="48">
        <v>900</v>
      </c>
      <c r="D29" s="49"/>
      <c r="E29" s="50"/>
    </row>
    <row r="30" ht="18.75" spans="2:5">
      <c r="B30" s="47" t="s">
        <v>418</v>
      </c>
      <c r="C30" s="48" t="s">
        <v>425</v>
      </c>
      <c r="D30" s="49"/>
      <c r="E30" s="50"/>
    </row>
    <row r="31" spans="2:5">
      <c r="B31" s="46" t="s">
        <v>420</v>
      </c>
      <c r="C31" s="44" t="s">
        <v>157</v>
      </c>
      <c r="D31" s="51"/>
      <c r="E31" s="45"/>
    </row>
    <row r="32" ht="18.75" spans="2:5">
      <c r="B32" s="46" t="s">
        <v>421</v>
      </c>
      <c r="C32" s="48"/>
      <c r="D32" s="49"/>
      <c r="E32" s="50"/>
    </row>
    <row r="33" ht="18.75" spans="2:5">
      <c r="B33" s="46" t="s">
        <v>422</v>
      </c>
      <c r="C33" s="48"/>
      <c r="D33" s="49"/>
      <c r="E33" s="50"/>
    </row>
    <row r="34" spans="4:4">
      <c r="D34" s="52"/>
    </row>
    <row r="42" ht="13.5" spans="1:5">
      <c r="A42" s="40"/>
      <c r="B42" s="40"/>
      <c r="C42" s="40"/>
      <c r="D42" s="40"/>
      <c r="E42" s="40"/>
    </row>
    <row r="43" ht="22.5" spans="1:10">
      <c r="A43" s="53"/>
      <c r="B43" s="39" t="s">
        <v>426</v>
      </c>
      <c r="C43" s="39"/>
      <c r="D43" s="39"/>
      <c r="E43" s="53"/>
      <c r="J43" s="36">
        <v>24</v>
      </c>
    </row>
    <row r="44" ht="13.5" spans="1:7">
      <c r="A44" s="54" t="s">
        <v>1</v>
      </c>
      <c r="B44" s="55" t="s">
        <v>414</v>
      </c>
      <c r="C44" s="55" t="s">
        <v>424</v>
      </c>
      <c r="D44" s="55" t="s">
        <v>414</v>
      </c>
      <c r="E44" s="55" t="s">
        <v>424</v>
      </c>
      <c r="F44" s="55" t="s">
        <v>414</v>
      </c>
      <c r="G44" s="55" t="s">
        <v>424</v>
      </c>
    </row>
    <row r="45" spans="1:7">
      <c r="A45" s="55">
        <v>1</v>
      </c>
      <c r="B45" s="55" t="s">
        <v>157</v>
      </c>
      <c r="C45" s="54">
        <v>150</v>
      </c>
      <c r="D45" s="56" t="s">
        <v>48</v>
      </c>
      <c r="E45" s="36">
        <v>100</v>
      </c>
      <c r="F45" s="54" t="s">
        <v>162</v>
      </c>
      <c r="G45" s="55">
        <v>100</v>
      </c>
    </row>
    <row r="46" spans="1:7">
      <c r="A46" s="55">
        <v>2</v>
      </c>
      <c r="B46" s="54" t="s">
        <v>189</v>
      </c>
      <c r="C46" s="54">
        <v>150</v>
      </c>
      <c r="D46" s="56" t="s">
        <v>183</v>
      </c>
      <c r="E46" s="36">
        <v>100</v>
      </c>
      <c r="F46" s="54" t="s">
        <v>163</v>
      </c>
      <c r="G46" s="55">
        <v>100</v>
      </c>
    </row>
    <row r="47" spans="1:7">
      <c r="A47" s="55">
        <v>3</v>
      </c>
      <c r="B47" s="55" t="s">
        <v>59</v>
      </c>
      <c r="C47" s="54">
        <v>150</v>
      </c>
      <c r="D47" s="54" t="s">
        <v>41</v>
      </c>
      <c r="E47" s="36">
        <v>100</v>
      </c>
      <c r="F47" s="54" t="s">
        <v>201</v>
      </c>
      <c r="G47" s="55">
        <v>100</v>
      </c>
    </row>
    <row r="48" spans="1:7">
      <c r="A48" s="55">
        <v>4</v>
      </c>
      <c r="B48" s="54" t="s">
        <v>177</v>
      </c>
      <c r="C48" s="54">
        <v>150</v>
      </c>
      <c r="D48" s="54" t="s">
        <v>161</v>
      </c>
      <c r="E48" s="36">
        <v>100</v>
      </c>
      <c r="F48" s="54" t="s">
        <v>44</v>
      </c>
      <c r="G48" s="55">
        <v>100</v>
      </c>
    </row>
    <row r="49" spans="1:7">
      <c r="A49" s="55">
        <v>5</v>
      </c>
      <c r="B49" s="54" t="s">
        <v>211</v>
      </c>
      <c r="C49" s="54">
        <v>150</v>
      </c>
      <c r="D49" s="54" t="s">
        <v>188</v>
      </c>
      <c r="E49" s="36">
        <v>100</v>
      </c>
      <c r="F49" s="54" t="s">
        <v>205</v>
      </c>
      <c r="G49" s="55">
        <v>100</v>
      </c>
    </row>
    <row r="50" spans="1:7">
      <c r="A50" s="55">
        <v>6</v>
      </c>
      <c r="B50" s="54" t="s">
        <v>207</v>
      </c>
      <c r="C50" s="54">
        <v>150</v>
      </c>
      <c r="D50" s="54" t="s">
        <v>164</v>
      </c>
      <c r="E50" s="36">
        <v>100</v>
      </c>
      <c r="F50" s="54" t="s">
        <v>200</v>
      </c>
      <c r="G50" s="55">
        <v>100</v>
      </c>
    </row>
    <row r="51" spans="1:7">
      <c r="A51" s="55">
        <v>7</v>
      </c>
      <c r="B51" s="56" t="s">
        <v>216</v>
      </c>
      <c r="C51" s="54">
        <v>150</v>
      </c>
      <c r="D51" s="54" t="s">
        <v>196</v>
      </c>
      <c r="E51" s="36">
        <v>100</v>
      </c>
      <c r="F51" s="54" t="s">
        <v>66</v>
      </c>
      <c r="G51" s="55">
        <v>100</v>
      </c>
    </row>
    <row r="52" spans="1:7">
      <c r="A52" s="55">
        <v>8</v>
      </c>
      <c r="B52" s="54" t="s">
        <v>179</v>
      </c>
      <c r="C52" s="54">
        <v>100</v>
      </c>
      <c r="D52" s="54" t="s">
        <v>427</v>
      </c>
      <c r="E52" s="36">
        <v>100</v>
      </c>
      <c r="F52" s="54" t="s">
        <v>36</v>
      </c>
      <c r="G52" s="55">
        <v>100</v>
      </c>
    </row>
    <row r="53" spans="1:7">
      <c r="A53" s="55">
        <v>9</v>
      </c>
      <c r="B53" s="54" t="s">
        <v>172</v>
      </c>
      <c r="C53" s="54">
        <v>100</v>
      </c>
      <c r="D53" s="54" t="s">
        <v>181</v>
      </c>
      <c r="E53" s="36">
        <v>100</v>
      </c>
      <c r="F53" s="54" t="s">
        <v>40</v>
      </c>
      <c r="G53" s="55">
        <v>100</v>
      </c>
    </row>
    <row r="54" spans="1:7">
      <c r="A54" s="55">
        <v>10</v>
      </c>
      <c r="B54" s="54" t="s">
        <v>195</v>
      </c>
      <c r="C54" s="54">
        <v>100</v>
      </c>
      <c r="D54" s="54" t="s">
        <v>175</v>
      </c>
      <c r="E54" s="36">
        <v>100</v>
      </c>
      <c r="F54" s="54" t="s">
        <v>14</v>
      </c>
      <c r="G54" s="55">
        <v>100</v>
      </c>
    </row>
    <row r="55" spans="1:7">
      <c r="A55" s="55">
        <v>11</v>
      </c>
      <c r="B55" s="56" t="s">
        <v>187</v>
      </c>
      <c r="C55" s="54">
        <v>100</v>
      </c>
      <c r="D55" s="54" t="s">
        <v>185</v>
      </c>
      <c r="E55" s="36">
        <v>100</v>
      </c>
      <c r="F55" s="54" t="s">
        <v>58</v>
      </c>
      <c r="G55" s="55">
        <v>100</v>
      </c>
    </row>
    <row r="56" spans="1:7">
      <c r="A56" s="55">
        <v>12</v>
      </c>
      <c r="B56" s="54" t="s">
        <v>154</v>
      </c>
      <c r="C56" s="54">
        <v>100</v>
      </c>
      <c r="D56" s="54" t="s">
        <v>158</v>
      </c>
      <c r="E56" s="36">
        <v>100</v>
      </c>
      <c r="F56" s="56" t="s">
        <v>178</v>
      </c>
      <c r="G56" s="55">
        <v>100</v>
      </c>
    </row>
    <row r="57" spans="1:7">
      <c r="A57" s="55">
        <v>13</v>
      </c>
      <c r="B57" s="54" t="s">
        <v>70</v>
      </c>
      <c r="C57" s="54">
        <v>100</v>
      </c>
      <c r="D57" s="54" t="s">
        <v>168</v>
      </c>
      <c r="E57" s="36">
        <v>100</v>
      </c>
      <c r="F57" s="54" t="s">
        <v>174</v>
      </c>
      <c r="G57" s="55">
        <v>100</v>
      </c>
    </row>
    <row r="58" spans="1:12">
      <c r="A58" s="55">
        <v>14</v>
      </c>
      <c r="B58" s="54" t="s">
        <v>29</v>
      </c>
      <c r="C58" s="54">
        <v>100</v>
      </c>
      <c r="D58" s="56" t="s">
        <v>43</v>
      </c>
      <c r="E58" s="36">
        <v>100</v>
      </c>
      <c r="F58" s="54" t="s">
        <v>60</v>
      </c>
      <c r="G58" s="55">
        <v>100</v>
      </c>
      <c r="L58" s="58"/>
    </row>
    <row r="59" spans="1:7">
      <c r="A59" s="55">
        <v>15</v>
      </c>
      <c r="B59" s="54" t="s">
        <v>190</v>
      </c>
      <c r="C59" s="54">
        <v>100</v>
      </c>
      <c r="D59" s="57" t="s">
        <v>192</v>
      </c>
      <c r="E59" s="36">
        <v>100</v>
      </c>
      <c r="F59" s="54" t="s">
        <v>193</v>
      </c>
      <c r="G59" s="55">
        <v>100</v>
      </c>
    </row>
    <row r="60" spans="1:7">
      <c r="A60" s="55">
        <v>16</v>
      </c>
      <c r="B60" s="54" t="s">
        <v>55</v>
      </c>
      <c r="C60" s="54">
        <v>100</v>
      </c>
      <c r="D60" s="56" t="s">
        <v>21</v>
      </c>
      <c r="E60" s="36">
        <v>100</v>
      </c>
      <c r="F60" s="54" t="s">
        <v>167</v>
      </c>
      <c r="G60" s="55">
        <v>100</v>
      </c>
    </row>
    <row r="61" spans="1:7">
      <c r="A61" s="55">
        <v>17</v>
      </c>
      <c r="B61" s="54" t="s">
        <v>33</v>
      </c>
      <c r="C61" s="54">
        <v>100</v>
      </c>
      <c r="D61" s="54" t="s">
        <v>197</v>
      </c>
      <c r="E61" s="36">
        <v>100</v>
      </c>
      <c r="F61" s="54" t="s">
        <v>204</v>
      </c>
      <c r="G61" s="55">
        <v>100</v>
      </c>
    </row>
    <row r="62" spans="1:7">
      <c r="A62" s="55">
        <v>18</v>
      </c>
      <c r="B62" s="54" t="s">
        <v>184</v>
      </c>
      <c r="C62" s="54">
        <v>100</v>
      </c>
      <c r="D62" s="54" t="s">
        <v>176</v>
      </c>
      <c r="E62" s="36">
        <v>100</v>
      </c>
      <c r="F62" s="54" t="s">
        <v>18</v>
      </c>
      <c r="G62" s="55">
        <v>100</v>
      </c>
    </row>
    <row r="63" spans="1:7">
      <c r="A63" s="55">
        <v>19</v>
      </c>
      <c r="B63" s="57" t="s">
        <v>199</v>
      </c>
      <c r="C63" s="54">
        <v>100</v>
      </c>
      <c r="D63" s="54" t="s">
        <v>383</v>
      </c>
      <c r="E63" s="36">
        <v>100</v>
      </c>
      <c r="F63" s="54" t="s">
        <v>46</v>
      </c>
      <c r="G63" s="55">
        <v>100</v>
      </c>
    </row>
    <row r="64" spans="1:7">
      <c r="A64" s="55">
        <v>20</v>
      </c>
      <c r="B64" s="54" t="s">
        <v>194</v>
      </c>
      <c r="C64" s="54">
        <v>100</v>
      </c>
      <c r="D64" s="54" t="s">
        <v>155</v>
      </c>
      <c r="E64" s="36">
        <v>100</v>
      </c>
      <c r="F64" s="54" t="s">
        <v>34</v>
      </c>
      <c r="G64" s="55">
        <v>100</v>
      </c>
    </row>
    <row r="65" spans="1:7">
      <c r="A65" s="55">
        <v>21</v>
      </c>
      <c r="B65" s="54" t="s">
        <v>170</v>
      </c>
      <c r="C65" s="54">
        <v>100</v>
      </c>
      <c r="D65" s="54" t="s">
        <v>57</v>
      </c>
      <c r="E65" s="36">
        <v>100</v>
      </c>
      <c r="F65" s="56" t="s">
        <v>26</v>
      </c>
      <c r="G65" s="55">
        <v>100</v>
      </c>
    </row>
    <row r="66" spans="1:7">
      <c r="A66" s="55">
        <v>22</v>
      </c>
      <c r="B66" s="56" t="s">
        <v>11</v>
      </c>
      <c r="C66" s="54">
        <v>100</v>
      </c>
      <c r="D66" s="56" t="s">
        <v>182</v>
      </c>
      <c r="E66" s="36">
        <v>100</v>
      </c>
      <c r="F66" s="56" t="s">
        <v>35</v>
      </c>
      <c r="G66" s="55">
        <v>100</v>
      </c>
    </row>
    <row r="67" spans="1:7">
      <c r="A67" s="55">
        <v>23</v>
      </c>
      <c r="B67" s="54" t="s">
        <v>171</v>
      </c>
      <c r="C67" s="54">
        <v>100</v>
      </c>
      <c r="D67" s="54" t="s">
        <v>38</v>
      </c>
      <c r="E67" s="36">
        <v>100</v>
      </c>
      <c r="F67" s="56" t="s">
        <v>27</v>
      </c>
      <c r="G67" s="55">
        <v>100</v>
      </c>
    </row>
    <row r="68" spans="1:7">
      <c r="A68" s="55">
        <v>24</v>
      </c>
      <c r="B68" s="54" t="s">
        <v>159</v>
      </c>
      <c r="C68" s="54">
        <v>100</v>
      </c>
      <c r="D68" s="54" t="s">
        <v>191</v>
      </c>
      <c r="E68" s="36">
        <v>100</v>
      </c>
      <c r="F68" s="54" t="s">
        <v>45</v>
      </c>
      <c r="G68" s="55">
        <v>100</v>
      </c>
    </row>
    <row r="69" spans="1:7">
      <c r="A69" s="55">
        <v>25</v>
      </c>
      <c r="B69" s="56" t="s">
        <v>54</v>
      </c>
      <c r="C69" s="54">
        <v>100</v>
      </c>
      <c r="D69" s="54" t="s">
        <v>37</v>
      </c>
      <c r="E69" s="36">
        <v>100</v>
      </c>
      <c r="F69" s="54" t="s">
        <v>218</v>
      </c>
      <c r="G69" s="55">
        <v>100</v>
      </c>
    </row>
    <row r="70" spans="1:7">
      <c r="A70" s="55">
        <v>26</v>
      </c>
      <c r="B70" s="54" t="s">
        <v>56</v>
      </c>
      <c r="C70" s="54">
        <v>100</v>
      </c>
      <c r="D70" s="54" t="s">
        <v>13</v>
      </c>
      <c r="E70" s="36">
        <v>100</v>
      </c>
      <c r="F70" s="54" t="s">
        <v>50</v>
      </c>
      <c r="G70" s="55">
        <v>100</v>
      </c>
    </row>
    <row r="71" spans="1:7">
      <c r="A71" s="55">
        <v>27</v>
      </c>
      <c r="B71" s="56" t="s">
        <v>49</v>
      </c>
      <c r="C71" s="59">
        <v>100</v>
      </c>
      <c r="D71" s="54" t="s">
        <v>160</v>
      </c>
      <c r="E71" s="36">
        <v>100</v>
      </c>
      <c r="F71" s="54" t="s">
        <v>25</v>
      </c>
      <c r="G71" s="55">
        <v>100</v>
      </c>
    </row>
    <row r="72" spans="1:7">
      <c r="A72" s="55">
        <v>28</v>
      </c>
      <c r="B72" s="54" t="s">
        <v>19</v>
      </c>
      <c r="C72" s="54">
        <v>100</v>
      </c>
      <c r="D72" s="54" t="s">
        <v>28</v>
      </c>
      <c r="E72" s="36">
        <v>100</v>
      </c>
      <c r="F72" s="54" t="s">
        <v>42</v>
      </c>
      <c r="G72" s="55">
        <v>100</v>
      </c>
    </row>
    <row r="73" spans="1:7">
      <c r="A73" s="55">
        <v>29</v>
      </c>
      <c r="B73" s="54" t="s">
        <v>20</v>
      </c>
      <c r="C73" s="54">
        <v>100</v>
      </c>
      <c r="D73" s="54" t="s">
        <v>47</v>
      </c>
      <c r="E73" s="36">
        <v>100</v>
      </c>
      <c r="F73" s="54" t="s">
        <v>219</v>
      </c>
      <c r="G73" s="55">
        <v>100</v>
      </c>
    </row>
    <row r="74" spans="1:7">
      <c r="A74" s="55">
        <v>30</v>
      </c>
      <c r="B74" s="54" t="s">
        <v>24</v>
      </c>
      <c r="C74" s="59">
        <v>100</v>
      </c>
      <c r="D74" s="54" t="s">
        <v>23</v>
      </c>
      <c r="E74" s="36">
        <v>100</v>
      </c>
      <c r="F74" s="54" t="s">
        <v>210</v>
      </c>
      <c r="G74" s="55">
        <v>100</v>
      </c>
    </row>
    <row r="75" spans="1:6">
      <c r="A75" s="55">
        <v>31</v>
      </c>
      <c r="B75" s="54" t="s">
        <v>217</v>
      </c>
      <c r="C75" s="54">
        <v>100</v>
      </c>
      <c r="D75" s="54" t="s">
        <v>22</v>
      </c>
      <c r="E75" s="36">
        <v>100</v>
      </c>
      <c r="F75" s="60"/>
    </row>
    <row r="76" spans="1:7">
      <c r="A76" s="55"/>
      <c r="B76" s="54"/>
      <c r="C76" s="54">
        <f>SUM(C45:C75)</f>
        <v>3450</v>
      </c>
      <c r="D76" s="54"/>
      <c r="E76" s="36">
        <f>SUM(E45:E75)</f>
        <v>3100</v>
      </c>
      <c r="F76" s="60"/>
      <c r="G76" s="36">
        <f>SUM(G45:G75)</f>
        <v>3000</v>
      </c>
    </row>
    <row r="77" spans="1:6">
      <c r="A77" s="55" t="s">
        <v>417</v>
      </c>
      <c r="B77" s="55"/>
      <c r="C77" s="55">
        <v>9550</v>
      </c>
      <c r="D77" s="55"/>
      <c r="E77" s="61"/>
      <c r="F77" s="60"/>
    </row>
    <row r="78" spans="1:7">
      <c r="A78" s="54" t="s">
        <v>418</v>
      </c>
      <c r="B78" s="55"/>
      <c r="C78" s="54" t="s">
        <v>428</v>
      </c>
      <c r="D78" s="55"/>
      <c r="E78" s="61"/>
      <c r="F78" s="60"/>
      <c r="G78" s="36">
        <f>C76+E76+G76</f>
        <v>9550</v>
      </c>
    </row>
    <row r="79" spans="1:6">
      <c r="A79" s="46" t="s">
        <v>420</v>
      </c>
      <c r="B79" s="46"/>
      <c r="C79" s="54" t="s">
        <v>157</v>
      </c>
      <c r="D79" s="55"/>
      <c r="E79" s="61"/>
      <c r="F79" s="60"/>
    </row>
    <row r="80" spans="1:6">
      <c r="A80" s="46" t="s">
        <v>421</v>
      </c>
      <c r="B80" s="46"/>
      <c r="C80" s="61"/>
      <c r="D80" s="61"/>
      <c r="E80" s="61"/>
      <c r="F80" s="60"/>
    </row>
    <row r="81" spans="1:6">
      <c r="A81" s="46" t="s">
        <v>422</v>
      </c>
      <c r="B81" s="46"/>
      <c r="C81" s="61"/>
      <c r="D81" s="61"/>
      <c r="E81" s="61"/>
      <c r="F81" s="60"/>
    </row>
    <row r="83" ht="13.5" spans="1:5">
      <c r="A83" s="40"/>
      <c r="B83" s="40"/>
      <c r="C83" s="40"/>
      <c r="D83" s="40"/>
      <c r="E83" s="40"/>
    </row>
    <row r="85" ht="13.5" spans="1:5">
      <c r="A85" s="40"/>
      <c r="B85" s="40"/>
      <c r="C85" s="40"/>
      <c r="D85" s="40"/>
      <c r="E85" s="40"/>
    </row>
    <row r="86" ht="13.5" spans="1:1">
      <c r="A86" s="62"/>
    </row>
    <row r="87" ht="13.5" spans="1:1">
      <c r="A87" s="40"/>
    </row>
    <row r="88" ht="13.5" spans="1:1">
      <c r="A88" s="40"/>
    </row>
    <row r="89" ht="13.5" spans="1:1">
      <c r="A89" s="40"/>
    </row>
    <row r="90" ht="13.5" spans="1:1">
      <c r="A90" s="40"/>
    </row>
    <row r="91" ht="13.5" spans="1:1">
      <c r="A91" s="40"/>
    </row>
    <row r="92" ht="18.75" spans="1:9">
      <c r="A92" s="40"/>
      <c r="B92" s="63" t="s">
        <v>429</v>
      </c>
      <c r="C92" s="63"/>
      <c r="D92" s="63"/>
      <c r="E92" s="62"/>
      <c r="I92" s="36">
        <v>25</v>
      </c>
    </row>
    <row r="93" ht="13.5" spans="1:5">
      <c r="A93" s="40"/>
      <c r="B93" s="64" t="s">
        <v>414</v>
      </c>
      <c r="C93" s="54" t="s">
        <v>430</v>
      </c>
      <c r="D93" s="65" t="s">
        <v>431</v>
      </c>
      <c r="E93" s="55" t="s">
        <v>333</v>
      </c>
    </row>
    <row r="94" ht="13.5" spans="1:5">
      <c r="A94" s="40"/>
      <c r="B94" s="64" t="s">
        <v>157</v>
      </c>
      <c r="C94" s="55">
        <v>50</v>
      </c>
      <c r="D94" s="55">
        <v>50</v>
      </c>
      <c r="E94" s="55">
        <v>100</v>
      </c>
    </row>
    <row r="95" ht="13.5" spans="1:5">
      <c r="A95" s="40"/>
      <c r="B95" s="57" t="s">
        <v>189</v>
      </c>
      <c r="C95" s="55">
        <v>50</v>
      </c>
      <c r="D95" s="55">
        <v>50</v>
      </c>
      <c r="E95" s="55">
        <v>100</v>
      </c>
    </row>
    <row r="96" ht="13.5" spans="1:5">
      <c r="A96" s="40"/>
      <c r="B96" s="64" t="s">
        <v>59</v>
      </c>
      <c r="C96" s="55">
        <v>50</v>
      </c>
      <c r="D96" s="55">
        <v>50</v>
      </c>
      <c r="E96" s="55">
        <v>100</v>
      </c>
    </row>
    <row r="97" ht="13.5" spans="1:5">
      <c r="A97" s="40"/>
      <c r="B97" s="57" t="s">
        <v>207</v>
      </c>
      <c r="C97" s="55">
        <v>50</v>
      </c>
      <c r="D97" s="55">
        <v>50</v>
      </c>
      <c r="E97" s="55">
        <v>100</v>
      </c>
    </row>
    <row r="98" ht="13.5" spans="1:5">
      <c r="A98" s="40"/>
      <c r="B98" s="57" t="s">
        <v>211</v>
      </c>
      <c r="C98" s="55">
        <v>50</v>
      </c>
      <c r="D98" s="55">
        <v>50</v>
      </c>
      <c r="E98" s="55">
        <v>100</v>
      </c>
    </row>
    <row r="99" ht="13.5" spans="1:5">
      <c r="A99" s="40"/>
      <c r="B99" s="57" t="s">
        <v>216</v>
      </c>
      <c r="C99" s="55">
        <v>50</v>
      </c>
      <c r="D99" s="55">
        <v>50</v>
      </c>
      <c r="E99" s="55">
        <v>100</v>
      </c>
    </row>
    <row r="100" spans="2:5">
      <c r="B100" s="57" t="s">
        <v>177</v>
      </c>
      <c r="C100" s="55">
        <v>50</v>
      </c>
      <c r="D100" s="55">
        <v>50</v>
      </c>
      <c r="E100" s="55">
        <v>100</v>
      </c>
    </row>
    <row r="101" spans="2:5">
      <c r="B101" s="55" t="s">
        <v>417</v>
      </c>
      <c r="C101" s="66">
        <v>700</v>
      </c>
      <c r="D101" s="67"/>
      <c r="E101" s="68"/>
    </row>
    <row r="102" spans="2:5">
      <c r="B102" s="54" t="s">
        <v>418</v>
      </c>
      <c r="C102" s="66" t="s">
        <v>432</v>
      </c>
      <c r="D102" s="67"/>
      <c r="E102" s="68"/>
    </row>
    <row r="103" ht="20.25" spans="1:5">
      <c r="A103" s="37"/>
      <c r="B103" s="46" t="s">
        <v>420</v>
      </c>
      <c r="C103" s="66" t="s">
        <v>157</v>
      </c>
      <c r="D103" s="67"/>
      <c r="E103" s="68"/>
    </row>
    <row r="104" spans="1:5">
      <c r="A104" s="40"/>
      <c r="B104" s="46" t="s">
        <v>433</v>
      </c>
      <c r="C104" s="69"/>
      <c r="D104" s="70"/>
      <c r="E104" s="71"/>
    </row>
    <row r="105" spans="1:5">
      <c r="A105" s="40"/>
      <c r="B105" s="46" t="s">
        <v>422</v>
      </c>
      <c r="C105" s="69"/>
      <c r="D105" s="70"/>
      <c r="E105" s="71"/>
    </row>
    <row r="106" ht="13.5" spans="1:5">
      <c r="A106" s="40"/>
      <c r="E106" s="40"/>
    </row>
    <row r="107" ht="13.5" spans="1:5">
      <c r="A107" s="40"/>
      <c r="E107" s="40"/>
    </row>
    <row r="108" ht="13.5" spans="1:5">
      <c r="A108" s="40"/>
      <c r="E108" s="40"/>
    </row>
    <row r="109" ht="18.75" spans="1:8">
      <c r="A109" s="72" t="s">
        <v>434</v>
      </c>
      <c r="B109" s="72"/>
      <c r="C109" s="72"/>
      <c r="D109" s="72"/>
      <c r="E109" s="72"/>
      <c r="F109" s="72"/>
      <c r="G109" s="72"/>
      <c r="H109" s="72"/>
    </row>
    <row r="110" ht="18.75" spans="1:10">
      <c r="A110" s="47" t="s">
        <v>414</v>
      </c>
      <c r="B110" s="44" t="s">
        <v>435</v>
      </c>
      <c r="C110" s="51"/>
      <c r="D110" s="45"/>
      <c r="E110" s="47" t="s">
        <v>436</v>
      </c>
      <c r="F110" s="48" t="s">
        <v>437</v>
      </c>
      <c r="G110" s="73" t="s">
        <v>333</v>
      </c>
      <c r="J110" s="36">
        <v>26</v>
      </c>
    </row>
    <row r="111" ht="18.75" spans="1:7">
      <c r="A111" s="47" t="s">
        <v>59</v>
      </c>
      <c r="B111" s="48">
        <v>970</v>
      </c>
      <c r="C111" s="49"/>
      <c r="D111" s="50"/>
      <c r="E111" s="47">
        <v>0</v>
      </c>
      <c r="F111" s="48">
        <v>150</v>
      </c>
      <c r="G111" s="73">
        <v>1120</v>
      </c>
    </row>
    <row r="112" ht="18.75" customHeight="1" spans="1:7">
      <c r="A112" s="47" t="s">
        <v>216</v>
      </c>
      <c r="B112" s="48">
        <v>970</v>
      </c>
      <c r="C112" s="49"/>
      <c r="D112" s="50"/>
      <c r="E112" s="47">
        <v>0</v>
      </c>
      <c r="F112" s="48">
        <v>150</v>
      </c>
      <c r="G112" s="73">
        <v>1120</v>
      </c>
    </row>
    <row r="113" ht="18.75" spans="1:7">
      <c r="A113" s="47" t="s">
        <v>207</v>
      </c>
      <c r="B113" s="48">
        <v>1870</v>
      </c>
      <c r="C113" s="49"/>
      <c r="D113" s="50"/>
      <c r="E113" s="47">
        <v>0</v>
      </c>
      <c r="F113" s="48">
        <v>150</v>
      </c>
      <c r="G113" s="73">
        <v>2020</v>
      </c>
    </row>
    <row r="114" ht="18.75" spans="1:7">
      <c r="A114" s="47" t="s">
        <v>157</v>
      </c>
      <c r="B114" s="48">
        <v>1870</v>
      </c>
      <c r="C114" s="49"/>
      <c r="D114" s="50"/>
      <c r="E114" s="47">
        <v>0</v>
      </c>
      <c r="F114" s="48">
        <v>150</v>
      </c>
      <c r="G114" s="73">
        <v>2020</v>
      </c>
    </row>
    <row r="115" ht="18.75" spans="1:7">
      <c r="A115" s="47" t="s">
        <v>417</v>
      </c>
      <c r="B115" s="48">
        <v>6280</v>
      </c>
      <c r="C115" s="49"/>
      <c r="D115" s="49"/>
      <c r="E115" s="49"/>
      <c r="F115" s="49"/>
      <c r="G115" s="50"/>
    </row>
    <row r="116" ht="18.75" spans="1:7">
      <c r="A116" s="46" t="s">
        <v>420</v>
      </c>
      <c r="B116" s="48" t="s">
        <v>157</v>
      </c>
      <c r="C116" s="49"/>
      <c r="D116" s="49"/>
      <c r="E116" s="49"/>
      <c r="F116" s="49"/>
      <c r="G116" s="50"/>
    </row>
    <row r="117" ht="18.75" spans="1:7">
      <c r="A117" s="46" t="s">
        <v>421</v>
      </c>
      <c r="B117" s="48"/>
      <c r="C117" s="49"/>
      <c r="D117" s="49"/>
      <c r="E117" s="49"/>
      <c r="F117" s="49"/>
      <c r="G117" s="50"/>
    </row>
    <row r="118" ht="18.75" spans="1:7">
      <c r="A118" s="46" t="s">
        <v>422</v>
      </c>
      <c r="B118" s="48"/>
      <c r="C118" s="49"/>
      <c r="D118" s="49"/>
      <c r="E118" s="49"/>
      <c r="F118" s="49"/>
      <c r="G118" s="50"/>
    </row>
    <row r="130" spans="2:5">
      <c r="B130" s="40"/>
      <c r="C130" s="40"/>
      <c r="D130" s="40"/>
      <c r="E130" s="40"/>
    </row>
    <row r="131" spans="5:5">
      <c r="E131" s="40"/>
    </row>
    <row r="132" spans="5:5">
      <c r="E132" s="40"/>
    </row>
    <row r="140" ht="18.75" spans="2:7">
      <c r="B140" s="74" t="s">
        <v>438</v>
      </c>
      <c r="C140" s="74"/>
      <c r="D140" s="74"/>
      <c r="E140" s="74"/>
      <c r="F140" s="74"/>
      <c r="G140" s="74"/>
    </row>
    <row r="141" ht="18.75" spans="2:10">
      <c r="B141" s="75" t="s">
        <v>414</v>
      </c>
      <c r="C141" s="48" t="s">
        <v>439</v>
      </c>
      <c r="D141" s="50"/>
      <c r="E141" s="48" t="s">
        <v>415</v>
      </c>
      <c r="F141" s="50"/>
      <c r="G141" s="47" t="s">
        <v>440</v>
      </c>
      <c r="J141" s="36">
        <v>27</v>
      </c>
    </row>
    <row r="142" ht="18.75" spans="2:7">
      <c r="B142" s="75" t="s">
        <v>157</v>
      </c>
      <c r="C142" s="48">
        <v>150</v>
      </c>
      <c r="D142" s="50"/>
      <c r="E142" s="48">
        <v>150</v>
      </c>
      <c r="F142" s="50"/>
      <c r="G142" s="47">
        <v>300</v>
      </c>
    </row>
    <row r="143" ht="18.75" spans="2:7">
      <c r="B143" s="75" t="s">
        <v>189</v>
      </c>
      <c r="C143" s="48">
        <v>150</v>
      </c>
      <c r="D143" s="50"/>
      <c r="E143" s="48">
        <v>150</v>
      </c>
      <c r="F143" s="50"/>
      <c r="G143" s="47">
        <v>300</v>
      </c>
    </row>
    <row r="144" ht="18.75" spans="2:7">
      <c r="B144" s="75" t="s">
        <v>59</v>
      </c>
      <c r="C144" s="48">
        <v>150</v>
      </c>
      <c r="D144" s="50"/>
      <c r="E144" s="48">
        <v>150</v>
      </c>
      <c r="F144" s="50"/>
      <c r="G144" s="47">
        <v>300</v>
      </c>
    </row>
    <row r="145" ht="18.75" spans="2:7">
      <c r="B145" s="75" t="s">
        <v>177</v>
      </c>
      <c r="C145" s="48">
        <v>150</v>
      </c>
      <c r="D145" s="50"/>
      <c r="E145" s="48">
        <v>150</v>
      </c>
      <c r="F145" s="50"/>
      <c r="G145" s="47">
        <v>300</v>
      </c>
    </row>
    <row r="146" ht="18.75" spans="2:7">
      <c r="B146" s="75" t="s">
        <v>207</v>
      </c>
      <c r="C146" s="48">
        <v>150</v>
      </c>
      <c r="D146" s="50"/>
      <c r="E146" s="48">
        <v>150</v>
      </c>
      <c r="F146" s="50"/>
      <c r="G146" s="47">
        <v>300</v>
      </c>
    </row>
    <row r="147" ht="18.75" spans="2:7">
      <c r="B147" s="75" t="s">
        <v>211</v>
      </c>
      <c r="C147" s="48">
        <v>150</v>
      </c>
      <c r="D147" s="50"/>
      <c r="E147" s="48">
        <v>150</v>
      </c>
      <c r="F147" s="50"/>
      <c r="G147" s="47">
        <v>300</v>
      </c>
    </row>
    <row r="148" ht="18.75" spans="2:7">
      <c r="B148" s="75" t="s">
        <v>216</v>
      </c>
      <c r="C148" s="48">
        <v>0</v>
      </c>
      <c r="D148" s="50"/>
      <c r="E148" s="48">
        <v>150</v>
      </c>
      <c r="F148" s="50"/>
      <c r="G148" s="47">
        <v>150</v>
      </c>
    </row>
    <row r="149" ht="18.75" spans="2:7">
      <c r="B149" s="76" t="s">
        <v>417</v>
      </c>
      <c r="C149" s="48">
        <v>1950</v>
      </c>
      <c r="D149" s="49"/>
      <c r="E149" s="49"/>
      <c r="F149" s="49"/>
      <c r="G149" s="50"/>
    </row>
    <row r="150" ht="18.75" spans="2:7">
      <c r="B150" s="76" t="s">
        <v>418</v>
      </c>
      <c r="C150" s="48" t="s">
        <v>441</v>
      </c>
      <c r="D150" s="49"/>
      <c r="E150" s="49"/>
      <c r="F150" s="49"/>
      <c r="G150" s="50"/>
    </row>
    <row r="151" ht="18.75" spans="2:7">
      <c r="B151" s="46" t="s">
        <v>420</v>
      </c>
      <c r="C151" s="48" t="s">
        <v>157</v>
      </c>
      <c r="D151" s="49"/>
      <c r="E151" s="49"/>
      <c r="F151" s="49"/>
      <c r="G151" s="50"/>
    </row>
    <row r="152" ht="18.75" spans="2:7">
      <c r="B152" s="46" t="s">
        <v>421</v>
      </c>
      <c r="C152" s="48"/>
      <c r="D152" s="49"/>
      <c r="E152" s="49"/>
      <c r="F152" s="49"/>
      <c r="G152" s="50"/>
    </row>
    <row r="153" ht="18.75" spans="2:7">
      <c r="B153" s="46" t="s">
        <v>422</v>
      </c>
      <c r="C153" s="48"/>
      <c r="D153" s="49"/>
      <c r="E153" s="49"/>
      <c r="F153" s="49"/>
      <c r="G153" s="50"/>
    </row>
    <row r="155" ht="20.25" spans="2:11">
      <c r="B155" s="77" t="s">
        <v>442</v>
      </c>
      <c r="C155" s="77"/>
      <c r="D155" s="77"/>
      <c r="E155" s="77"/>
      <c r="F155" s="77"/>
      <c r="G155" s="77"/>
      <c r="K155" s="36">
        <v>28</v>
      </c>
    </row>
    <row r="156" ht="18.75" spans="2:7">
      <c r="B156" s="47" t="s">
        <v>414</v>
      </c>
      <c r="C156" s="47" t="s">
        <v>443</v>
      </c>
      <c r="D156" s="47"/>
      <c r="E156" s="41" t="s">
        <v>444</v>
      </c>
      <c r="F156" s="47" t="s">
        <v>333</v>
      </c>
      <c r="G156" s="60"/>
    </row>
    <row r="157" ht="18.75" spans="2:7">
      <c r="B157" s="47" t="s">
        <v>157</v>
      </c>
      <c r="C157" s="47">
        <v>0</v>
      </c>
      <c r="D157" s="47"/>
      <c r="E157" s="47">
        <v>300</v>
      </c>
      <c r="F157" s="47">
        <v>300</v>
      </c>
      <c r="G157" s="60"/>
    </row>
    <row r="158" ht="18.75" spans="2:7">
      <c r="B158" s="47" t="s">
        <v>59</v>
      </c>
      <c r="C158" s="47">
        <v>0</v>
      </c>
      <c r="D158" s="47"/>
      <c r="E158" s="47">
        <v>300</v>
      </c>
      <c r="F158" s="47">
        <v>300</v>
      </c>
      <c r="G158" s="60"/>
    </row>
    <row r="159" ht="18.75" spans="2:7">
      <c r="B159" s="47" t="s">
        <v>216</v>
      </c>
      <c r="C159" s="47">
        <v>0</v>
      </c>
      <c r="D159" s="47"/>
      <c r="E159" s="47">
        <v>300</v>
      </c>
      <c r="F159" s="47">
        <v>300</v>
      </c>
      <c r="G159" s="60"/>
    </row>
    <row r="160" ht="18.75" spans="2:7">
      <c r="B160" s="47" t="s">
        <v>207</v>
      </c>
      <c r="C160" s="47">
        <v>0</v>
      </c>
      <c r="D160" s="47"/>
      <c r="E160" s="47">
        <v>100</v>
      </c>
      <c r="F160" s="47">
        <v>100</v>
      </c>
      <c r="G160" s="60"/>
    </row>
    <row r="161" ht="18.75" spans="2:7">
      <c r="B161" s="47" t="s">
        <v>211</v>
      </c>
      <c r="C161" s="47">
        <v>0</v>
      </c>
      <c r="D161" s="47"/>
      <c r="E161" s="47">
        <v>0</v>
      </c>
      <c r="F161" s="47">
        <v>0</v>
      </c>
      <c r="G161" s="60"/>
    </row>
    <row r="162" ht="18.75" spans="2:7">
      <c r="B162" s="47" t="s">
        <v>417</v>
      </c>
      <c r="C162" s="47">
        <v>1000</v>
      </c>
      <c r="D162" s="47"/>
      <c r="E162" s="47"/>
      <c r="F162" s="47"/>
      <c r="G162" s="47"/>
    </row>
    <row r="163" ht="18.75" spans="2:7">
      <c r="B163" s="47" t="s">
        <v>418</v>
      </c>
      <c r="C163" s="48" t="s">
        <v>445</v>
      </c>
      <c r="D163" s="49"/>
      <c r="E163" s="49"/>
      <c r="F163" s="49"/>
      <c r="G163" s="50"/>
    </row>
    <row r="164" ht="18.75" spans="2:7">
      <c r="B164" s="46" t="s">
        <v>420</v>
      </c>
      <c r="C164" s="47" t="s">
        <v>157</v>
      </c>
      <c r="D164" s="47"/>
      <c r="E164" s="47"/>
      <c r="F164" s="47"/>
      <c r="G164" s="47"/>
    </row>
    <row r="165" ht="18.75" spans="2:7">
      <c r="B165" s="46" t="s">
        <v>421</v>
      </c>
      <c r="C165" s="48"/>
      <c r="D165" s="49"/>
      <c r="E165" s="49"/>
      <c r="F165" s="49"/>
      <c r="G165" s="50"/>
    </row>
    <row r="166" ht="18.75" spans="2:7">
      <c r="B166" s="46" t="s">
        <v>422</v>
      </c>
      <c r="C166" s="48"/>
      <c r="D166" s="49"/>
      <c r="E166" s="49"/>
      <c r="F166" s="49"/>
      <c r="G166" s="50"/>
    </row>
    <row r="185" ht="18.75" spans="2:4">
      <c r="B185" s="78" t="s">
        <v>446</v>
      </c>
      <c r="C185" s="79"/>
      <c r="D185" s="79"/>
    </row>
    <row r="186" customHeight="1" spans="2:10">
      <c r="B186" s="80" t="s">
        <v>1</v>
      </c>
      <c r="C186" s="80" t="s">
        <v>2</v>
      </c>
      <c r="D186" s="80" t="s">
        <v>258</v>
      </c>
      <c r="J186" s="36">
        <v>29</v>
      </c>
    </row>
    <row r="187" customHeight="1" spans="2:4">
      <c r="B187" s="80"/>
      <c r="C187" s="80"/>
      <c r="D187" s="80"/>
    </row>
    <row r="188" ht="18.75" spans="2:4">
      <c r="B188" s="80">
        <v>1</v>
      </c>
      <c r="C188" s="80" t="s">
        <v>230</v>
      </c>
      <c r="D188" s="80">
        <v>50</v>
      </c>
    </row>
    <row r="189" ht="18.75" spans="2:4">
      <c r="B189" s="80" t="s">
        <v>74</v>
      </c>
      <c r="C189" s="80">
        <v>50</v>
      </c>
      <c r="D189" s="80"/>
    </row>
    <row r="190" ht="18.75" spans="2:4">
      <c r="B190" s="80" t="s">
        <v>418</v>
      </c>
      <c r="C190" s="80" t="s">
        <v>447</v>
      </c>
      <c r="D190" s="80"/>
    </row>
    <row r="191" ht="20.25" spans="2:4">
      <c r="B191" s="46" t="s">
        <v>420</v>
      </c>
      <c r="C191" s="81" t="s">
        <v>157</v>
      </c>
      <c r="D191" s="81"/>
    </row>
    <row r="192" ht="20.25" spans="2:4">
      <c r="B192" s="46" t="s">
        <v>421</v>
      </c>
      <c r="C192" s="81"/>
      <c r="D192" s="81"/>
    </row>
    <row r="193" ht="20.25" spans="2:4">
      <c r="B193" s="46" t="s">
        <v>422</v>
      </c>
      <c r="C193" s="81"/>
      <c r="D193" s="81"/>
    </row>
    <row r="194" ht="20.25" spans="2:4">
      <c r="B194" s="82"/>
      <c r="C194" s="83"/>
      <c r="D194" s="83"/>
    </row>
    <row r="195" ht="18.75" spans="2:10">
      <c r="B195" s="84" t="s">
        <v>448</v>
      </c>
      <c r="C195" s="84"/>
      <c r="D195" s="84"/>
      <c r="J195" s="36">
        <v>30</v>
      </c>
    </row>
    <row r="196" customHeight="1" spans="2:4">
      <c r="B196" s="80" t="s">
        <v>1</v>
      </c>
      <c r="C196" s="80" t="s">
        <v>2</v>
      </c>
      <c r="D196" s="80" t="s">
        <v>258</v>
      </c>
    </row>
    <row r="197" customHeight="1" spans="2:4">
      <c r="B197" s="80"/>
      <c r="C197" s="80"/>
      <c r="D197" s="80"/>
    </row>
    <row r="198" ht="18.75" spans="2:4">
      <c r="B198" s="80">
        <v>1</v>
      </c>
      <c r="C198" s="80" t="s">
        <v>449</v>
      </c>
      <c r="D198" s="80">
        <v>100</v>
      </c>
    </row>
    <row r="199" ht="18.75" spans="2:4">
      <c r="B199" s="80">
        <v>2</v>
      </c>
      <c r="C199" s="80" t="s">
        <v>230</v>
      </c>
      <c r="D199" s="80">
        <v>100</v>
      </c>
    </row>
    <row r="200" ht="18.75" spans="2:4">
      <c r="B200" s="80">
        <v>3</v>
      </c>
      <c r="C200" s="80" t="s">
        <v>450</v>
      </c>
      <c r="D200" s="80">
        <v>100</v>
      </c>
    </row>
    <row r="201" ht="18.75" spans="2:4">
      <c r="B201" s="80">
        <v>4</v>
      </c>
      <c r="C201" s="80" t="s">
        <v>231</v>
      </c>
      <c r="D201" s="80">
        <v>100</v>
      </c>
    </row>
    <row r="202" ht="18.75" spans="2:4">
      <c r="B202" s="80" t="s">
        <v>74</v>
      </c>
      <c r="C202" s="80">
        <v>400</v>
      </c>
      <c r="D202" s="80"/>
    </row>
    <row r="203" ht="18.75" spans="2:4">
      <c r="B203" s="80" t="s">
        <v>418</v>
      </c>
      <c r="C203" s="80" t="s">
        <v>451</v>
      </c>
      <c r="D203" s="80"/>
    </row>
    <row r="204" ht="20.25" spans="2:4">
      <c r="B204" s="46" t="s">
        <v>420</v>
      </c>
      <c r="C204" s="81" t="s">
        <v>157</v>
      </c>
      <c r="D204" s="81"/>
    </row>
    <row r="205" ht="20.25" spans="2:4">
      <c r="B205" s="46" t="s">
        <v>421</v>
      </c>
      <c r="C205" s="81"/>
      <c r="D205" s="81"/>
    </row>
    <row r="206" ht="20.25" spans="2:4">
      <c r="B206" s="46" t="s">
        <v>422</v>
      </c>
      <c r="C206" s="81"/>
      <c r="D206" s="81"/>
    </row>
    <row r="207" spans="2:4">
      <c r="B207" s="85"/>
      <c r="C207" s="86"/>
      <c r="D207" s="85"/>
    </row>
    <row r="212" s="36" customFormat="1" ht="30" customHeight="1"/>
    <row r="213" s="36" customFormat="1" ht="30" customHeight="1"/>
    <row r="214" s="36" customFormat="1" ht="30" customHeight="1"/>
    <row r="215" s="36" customFormat="1" ht="30" customHeight="1"/>
    <row r="216" s="36" customFormat="1" ht="30" customHeight="1"/>
    <row r="217" s="36" customFormat="1" ht="30" customHeight="1"/>
    <row r="218" s="36" customFormat="1" ht="30" customHeight="1"/>
    <row r="227" ht="18.75" spans="2:4">
      <c r="B227" s="39" t="s">
        <v>452</v>
      </c>
      <c r="C227" s="39"/>
      <c r="D227" s="39"/>
    </row>
    <row r="228" ht="18.75" spans="2:9">
      <c r="B228" s="47" t="s">
        <v>414</v>
      </c>
      <c r="C228" s="47" t="s">
        <v>424</v>
      </c>
      <c r="D228" s="47" t="s">
        <v>414</v>
      </c>
      <c r="E228" s="75" t="s">
        <v>424</v>
      </c>
      <c r="I228" s="36">
        <v>31</v>
      </c>
    </row>
    <row r="229" ht="18.75" spans="2:5">
      <c r="B229" s="47" t="s">
        <v>157</v>
      </c>
      <c r="C229" s="47">
        <v>50</v>
      </c>
      <c r="D229" s="47" t="s">
        <v>14</v>
      </c>
      <c r="E229" s="60">
        <v>50</v>
      </c>
    </row>
    <row r="230" ht="18.75" spans="2:5">
      <c r="B230" s="47" t="s">
        <v>189</v>
      </c>
      <c r="C230" s="47">
        <v>50</v>
      </c>
      <c r="D230" s="47" t="s">
        <v>205</v>
      </c>
      <c r="E230" s="60">
        <v>50</v>
      </c>
    </row>
    <row r="231" ht="18.75" spans="2:5">
      <c r="B231" s="47" t="s">
        <v>59</v>
      </c>
      <c r="C231" s="47">
        <v>50</v>
      </c>
      <c r="D231" s="47" t="s">
        <v>48</v>
      </c>
      <c r="E231" s="60">
        <v>50</v>
      </c>
    </row>
    <row r="232" ht="18.75" spans="2:5">
      <c r="B232" s="47" t="s">
        <v>177</v>
      </c>
      <c r="C232" s="47">
        <v>50</v>
      </c>
      <c r="D232" s="47" t="s">
        <v>188</v>
      </c>
      <c r="E232" s="60">
        <v>50</v>
      </c>
    </row>
    <row r="233" ht="18.75" spans="2:5">
      <c r="B233" s="47" t="s">
        <v>207</v>
      </c>
      <c r="C233" s="47">
        <v>50</v>
      </c>
      <c r="D233" s="47" t="s">
        <v>49</v>
      </c>
      <c r="E233" s="60">
        <v>50</v>
      </c>
    </row>
    <row r="234" ht="18.75" spans="2:5">
      <c r="B234" s="47" t="s">
        <v>211</v>
      </c>
      <c r="C234" s="47">
        <v>50</v>
      </c>
      <c r="D234" s="47" t="s">
        <v>11</v>
      </c>
      <c r="E234" s="60">
        <v>50</v>
      </c>
    </row>
    <row r="235" ht="18.75" spans="2:5">
      <c r="B235" s="47" t="s">
        <v>417</v>
      </c>
      <c r="C235" s="47">
        <v>480</v>
      </c>
      <c r="D235" s="47"/>
      <c r="E235" s="60"/>
    </row>
    <row r="236" ht="18.75" spans="2:5">
      <c r="B236" s="47" t="s">
        <v>418</v>
      </c>
      <c r="C236" s="47" t="s">
        <v>453</v>
      </c>
      <c r="D236" s="47"/>
      <c r="E236" s="60"/>
    </row>
    <row r="237" spans="2:5">
      <c r="B237" s="46" t="s">
        <v>420</v>
      </c>
      <c r="C237" s="41" t="s">
        <v>157</v>
      </c>
      <c r="D237" s="41"/>
      <c r="E237" s="60"/>
    </row>
    <row r="238" ht="18.75" spans="2:5">
      <c r="B238" s="46" t="s">
        <v>421</v>
      </c>
      <c r="C238" s="47"/>
      <c r="D238" s="47"/>
      <c r="E238" s="60"/>
    </row>
    <row r="239" ht="18.75" spans="2:5">
      <c r="B239" s="46" t="s">
        <v>422</v>
      </c>
      <c r="C239" s="47"/>
      <c r="D239" s="47"/>
      <c r="E239" s="60"/>
    </row>
    <row r="267" ht="20.25" spans="2:4">
      <c r="B267" s="87" t="s">
        <v>442</v>
      </c>
      <c r="C267" s="87"/>
      <c r="D267" s="87"/>
    </row>
    <row r="268" ht="18.75" spans="2:4">
      <c r="B268" s="88" t="s">
        <v>414</v>
      </c>
      <c r="C268" s="89" t="s">
        <v>443</v>
      </c>
      <c r="D268" s="90"/>
    </row>
    <row r="269" ht="18.75" spans="2:4">
      <c r="B269" s="88" t="s">
        <v>157</v>
      </c>
      <c r="C269" s="89">
        <v>0</v>
      </c>
      <c r="D269" s="90"/>
    </row>
    <row r="270" ht="18.75" spans="2:4">
      <c r="B270" s="88" t="s">
        <v>59</v>
      </c>
      <c r="C270" s="89">
        <v>0</v>
      </c>
      <c r="D270" s="90"/>
    </row>
    <row r="271" ht="18.75" spans="2:4">
      <c r="B271" s="88" t="s">
        <v>216</v>
      </c>
      <c r="C271" s="89">
        <v>0</v>
      </c>
      <c r="D271" s="90"/>
    </row>
    <row r="272" ht="18.75" spans="2:4">
      <c r="B272" s="88" t="s">
        <v>207</v>
      </c>
      <c r="C272" s="89">
        <v>0</v>
      </c>
      <c r="D272" s="90"/>
    </row>
    <row r="273" ht="18.75" spans="2:4">
      <c r="B273" s="88" t="s">
        <v>211</v>
      </c>
      <c r="C273" s="89">
        <v>0</v>
      </c>
      <c r="D273" s="90"/>
    </row>
    <row r="274" ht="18.75" spans="2:4">
      <c r="B274" s="88" t="s">
        <v>417</v>
      </c>
      <c r="C274" s="89">
        <v>1000</v>
      </c>
      <c r="D274" s="91"/>
    </row>
    <row r="275" ht="18.75" spans="2:4">
      <c r="B275" s="88" t="s">
        <v>418</v>
      </c>
      <c r="C275" s="89" t="s">
        <v>445</v>
      </c>
      <c r="D275" s="91"/>
    </row>
    <row r="276" ht="18.75" spans="2:4">
      <c r="B276" s="92" t="s">
        <v>420</v>
      </c>
      <c r="C276" s="89" t="s">
        <v>157</v>
      </c>
      <c r="D276" s="91"/>
    </row>
    <row r="277" ht="18.75" spans="2:4">
      <c r="B277" s="92" t="s">
        <v>421</v>
      </c>
      <c r="C277" s="93"/>
      <c r="D277" s="94"/>
    </row>
    <row r="278" ht="18.75" spans="2:4">
      <c r="B278" s="92" t="s">
        <v>422</v>
      </c>
      <c r="C278" s="93"/>
      <c r="D278" s="94"/>
    </row>
  </sheetData>
  <mergeCells count="84"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29:E29"/>
    <mergeCell ref="C30:E30"/>
    <mergeCell ref="C31:E31"/>
    <mergeCell ref="C32:E32"/>
    <mergeCell ref="C33:E33"/>
    <mergeCell ref="A77:B77"/>
    <mergeCell ref="C77:D77"/>
    <mergeCell ref="A78:B78"/>
    <mergeCell ref="C78:D78"/>
    <mergeCell ref="A79:B79"/>
    <mergeCell ref="C79:D79"/>
    <mergeCell ref="A80:B80"/>
    <mergeCell ref="A81:B81"/>
    <mergeCell ref="C101:E101"/>
    <mergeCell ref="C102:E102"/>
    <mergeCell ref="C103:E103"/>
    <mergeCell ref="C104:E104"/>
    <mergeCell ref="C105:E105"/>
    <mergeCell ref="A109:H109"/>
    <mergeCell ref="B115:G115"/>
    <mergeCell ref="B116:G116"/>
    <mergeCell ref="B117:G117"/>
    <mergeCell ref="B118:G118"/>
    <mergeCell ref="B140:G140"/>
    <mergeCell ref="C141:D141"/>
    <mergeCell ref="E141:F141"/>
    <mergeCell ref="C142:D142"/>
    <mergeCell ref="E142:F142"/>
    <mergeCell ref="B155:G155"/>
    <mergeCell ref="C156:D156"/>
    <mergeCell ref="C157:D157"/>
    <mergeCell ref="C158:D158"/>
    <mergeCell ref="C159:D159"/>
    <mergeCell ref="C160:D160"/>
    <mergeCell ref="C161:D161"/>
    <mergeCell ref="C162:G162"/>
    <mergeCell ref="C163:G163"/>
    <mergeCell ref="C164:G164"/>
    <mergeCell ref="C165:G165"/>
    <mergeCell ref="C166:G166"/>
    <mergeCell ref="C189:D189"/>
    <mergeCell ref="C190:D190"/>
    <mergeCell ref="C191:D191"/>
    <mergeCell ref="C192:D192"/>
    <mergeCell ref="C193:D193"/>
    <mergeCell ref="C202:D202"/>
    <mergeCell ref="C203:D203"/>
    <mergeCell ref="C204:D204"/>
    <mergeCell ref="C205:D205"/>
    <mergeCell ref="C206:D206"/>
    <mergeCell ref="C235:D235"/>
    <mergeCell ref="C236:D236"/>
    <mergeCell ref="C237:D237"/>
    <mergeCell ref="C238:D238"/>
    <mergeCell ref="B267:D267"/>
    <mergeCell ref="C268:D268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B3:B4"/>
    <mergeCell ref="B186:B187"/>
    <mergeCell ref="B196:B197"/>
    <mergeCell ref="C186:C187"/>
    <mergeCell ref="C196:C197"/>
    <mergeCell ref="D186:D187"/>
    <mergeCell ref="D196:D197"/>
  </mergeCells>
  <pageMargins left="0.75" right="0.75" top="1" bottom="1" header="0.5" footer="0.5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workbookViewId="0">
      <selection activeCell="G31" sqref="G31"/>
    </sheetView>
  </sheetViews>
  <sheetFormatPr defaultColWidth="9" defaultRowHeight="13.5" outlineLevelCol="6"/>
  <cols>
    <col min="1" max="2" width="9" style="26"/>
    <col min="3" max="3" width="39.75" style="26" customWidth="1"/>
    <col min="4" max="16384" width="9" style="26"/>
  </cols>
  <sheetData>
    <row r="1" spans="1:3">
      <c r="A1" s="27" t="s">
        <v>111</v>
      </c>
      <c r="B1" s="27"/>
      <c r="C1" s="27"/>
    </row>
    <row r="2" spans="1:6">
      <c r="A2" s="28" t="s">
        <v>1</v>
      </c>
      <c r="B2" s="28" t="s">
        <v>2</v>
      </c>
      <c r="C2" s="28" t="s">
        <v>375</v>
      </c>
      <c r="F2" s="26">
        <v>32</v>
      </c>
    </row>
    <row r="3" spans="1:3">
      <c r="A3" s="29">
        <v>1</v>
      </c>
      <c r="B3" s="29" t="s">
        <v>154</v>
      </c>
      <c r="C3" s="29">
        <v>100</v>
      </c>
    </row>
    <row r="4" spans="1:3">
      <c r="A4" s="29">
        <v>2</v>
      </c>
      <c r="B4" s="29" t="s">
        <v>43</v>
      </c>
      <c r="C4" s="29">
        <v>150</v>
      </c>
    </row>
    <row r="5" spans="1:3">
      <c r="A5" s="29">
        <v>3</v>
      </c>
      <c r="B5" s="29" t="s">
        <v>188</v>
      </c>
      <c r="C5" s="29">
        <v>100</v>
      </c>
    </row>
    <row r="6" spans="1:3">
      <c r="A6" s="29">
        <v>4</v>
      </c>
      <c r="B6" s="29" t="s">
        <v>36</v>
      </c>
      <c r="C6" s="29">
        <v>180</v>
      </c>
    </row>
    <row r="7" spans="1:3">
      <c r="A7" s="29">
        <v>5</v>
      </c>
      <c r="B7" s="29" t="s">
        <v>173</v>
      </c>
      <c r="C7" s="29">
        <v>300</v>
      </c>
    </row>
    <row r="8" spans="1:3">
      <c r="A8" s="29">
        <v>6</v>
      </c>
      <c r="B8" s="29" t="s">
        <v>176</v>
      </c>
      <c r="C8" s="29">
        <v>250</v>
      </c>
    </row>
    <row r="9" spans="1:3">
      <c r="A9" s="29">
        <v>7</v>
      </c>
      <c r="B9" s="29" t="s">
        <v>38</v>
      </c>
      <c r="C9" s="29">
        <v>250</v>
      </c>
    </row>
    <row r="10" spans="1:3">
      <c r="A10" s="29">
        <v>8</v>
      </c>
      <c r="B10" s="29" t="s">
        <v>205</v>
      </c>
      <c r="C10" s="29">
        <v>120</v>
      </c>
    </row>
    <row r="11" spans="1:3">
      <c r="A11" s="29">
        <v>9</v>
      </c>
      <c r="B11" s="29" t="s">
        <v>202</v>
      </c>
      <c r="C11" s="29">
        <v>150</v>
      </c>
    </row>
    <row r="12" spans="1:3">
      <c r="A12" s="29">
        <v>10</v>
      </c>
      <c r="B12" s="29" t="s">
        <v>33</v>
      </c>
      <c r="C12" s="29">
        <v>150</v>
      </c>
    </row>
    <row r="13" spans="1:3">
      <c r="A13" s="29">
        <v>11</v>
      </c>
      <c r="B13" s="29" t="s">
        <v>73</v>
      </c>
      <c r="C13" s="29">
        <v>150</v>
      </c>
    </row>
    <row r="14" spans="1:3">
      <c r="A14" s="29">
        <v>12</v>
      </c>
      <c r="B14" s="29" t="s">
        <v>194</v>
      </c>
      <c r="C14" s="29">
        <v>180</v>
      </c>
    </row>
    <row r="15" spans="1:3">
      <c r="A15" s="29">
        <v>13</v>
      </c>
      <c r="B15" s="29" t="s">
        <v>195</v>
      </c>
      <c r="C15" s="29">
        <v>375</v>
      </c>
    </row>
    <row r="16" spans="1:3">
      <c r="A16" s="29">
        <v>14</v>
      </c>
      <c r="B16" s="29" t="s">
        <v>454</v>
      </c>
      <c r="C16" s="29">
        <v>150</v>
      </c>
    </row>
    <row r="17" spans="1:3">
      <c r="A17" s="29">
        <v>15</v>
      </c>
      <c r="B17" s="29" t="s">
        <v>190</v>
      </c>
      <c r="C17" s="29">
        <v>150</v>
      </c>
    </row>
    <row r="18" spans="1:3">
      <c r="A18" s="29">
        <v>16</v>
      </c>
      <c r="B18" s="29" t="s">
        <v>157</v>
      </c>
      <c r="C18" s="29">
        <v>100</v>
      </c>
    </row>
    <row r="19" spans="1:3">
      <c r="A19" s="29">
        <v>17</v>
      </c>
      <c r="B19" s="29" t="s">
        <v>193</v>
      </c>
      <c r="C19" s="29">
        <v>250</v>
      </c>
    </row>
    <row r="20" spans="1:3">
      <c r="A20" s="29">
        <v>18</v>
      </c>
      <c r="B20" s="29" t="s">
        <v>210</v>
      </c>
      <c r="C20" s="29">
        <v>250</v>
      </c>
    </row>
    <row r="21" spans="1:3">
      <c r="A21" s="30" t="s">
        <v>353</v>
      </c>
      <c r="B21" s="29"/>
      <c r="C21" s="29">
        <f>SUM(C3:C20)</f>
        <v>3355</v>
      </c>
    </row>
    <row r="22" spans="1:3">
      <c r="A22" s="31"/>
      <c r="B22" s="26" t="s">
        <v>378</v>
      </c>
      <c r="C22" s="32">
        <f>C21</f>
        <v>3355</v>
      </c>
    </row>
    <row r="23" spans="1:1">
      <c r="A23" s="31"/>
    </row>
    <row r="24" ht="16.5" spans="1:4">
      <c r="A24" s="33" t="s">
        <v>382</v>
      </c>
      <c r="B24" s="33"/>
      <c r="C24" s="33"/>
      <c r="D24" s="33"/>
    </row>
    <row r="31" spans="2:7">
      <c r="B31" s="27" t="s">
        <v>112</v>
      </c>
      <c r="C31" s="27"/>
      <c r="D31" s="27"/>
      <c r="G31" s="26">
        <v>33</v>
      </c>
    </row>
    <row r="32" spans="2:4">
      <c r="B32" s="28" t="s">
        <v>1</v>
      </c>
      <c r="C32" s="28" t="s">
        <v>2</v>
      </c>
      <c r="D32" s="28" t="s">
        <v>375</v>
      </c>
    </row>
    <row r="33" spans="2:4">
      <c r="B33" s="29">
        <v>1</v>
      </c>
      <c r="C33" s="29" t="s">
        <v>230</v>
      </c>
      <c r="D33" s="29">
        <v>150</v>
      </c>
    </row>
    <row r="34" spans="2:4">
      <c r="B34" s="29" t="s">
        <v>74</v>
      </c>
      <c r="C34" s="34">
        <v>150</v>
      </c>
      <c r="D34" s="35"/>
    </row>
    <row r="35" spans="2:4">
      <c r="B35" s="29" t="s">
        <v>418</v>
      </c>
      <c r="C35" s="34" t="s">
        <v>455</v>
      </c>
      <c r="D35" s="35"/>
    </row>
    <row r="36" ht="16.5" spans="2:5">
      <c r="B36" s="33" t="s">
        <v>382</v>
      </c>
      <c r="C36" s="33"/>
      <c r="D36" s="33"/>
      <c r="E36" s="33"/>
    </row>
  </sheetData>
  <mergeCells count="6">
    <mergeCell ref="A1:C1"/>
    <mergeCell ref="A24:D24"/>
    <mergeCell ref="B31:D31"/>
    <mergeCell ref="C34:D34"/>
    <mergeCell ref="C35:D35"/>
    <mergeCell ref="B36:E36"/>
  </mergeCells>
  <pageMargins left="0.75" right="0.75" top="1" bottom="1" header="0.5" footer="0.5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opLeftCell="A4" workbookViewId="0">
      <selection activeCell="R26" sqref="R26"/>
    </sheetView>
  </sheetViews>
  <sheetFormatPr defaultColWidth="9" defaultRowHeight="13.5"/>
  <sheetData>
    <row r="1" spans="1:15">
      <c r="A1" s="15" t="s">
        <v>456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>
      <c r="A3" s="7" t="s">
        <v>1</v>
      </c>
      <c r="B3" s="7" t="s">
        <v>2</v>
      </c>
      <c r="C3" s="7" t="s">
        <v>457</v>
      </c>
      <c r="D3" s="7" t="s">
        <v>458</v>
      </c>
      <c r="E3" s="7" t="s">
        <v>459</v>
      </c>
      <c r="F3" s="7" t="s">
        <v>460</v>
      </c>
      <c r="G3" s="7" t="s">
        <v>461</v>
      </c>
      <c r="H3" s="7" t="s">
        <v>462</v>
      </c>
      <c r="I3" s="7" t="s">
        <v>463</v>
      </c>
      <c r="J3" s="7" t="s">
        <v>464</v>
      </c>
      <c r="K3" s="7" t="s">
        <v>310</v>
      </c>
      <c r="L3" s="7" t="s">
        <v>311</v>
      </c>
      <c r="M3" s="7" t="s">
        <v>465</v>
      </c>
      <c r="N3" s="7" t="s">
        <v>313</v>
      </c>
      <c r="O3" s="7" t="s">
        <v>353</v>
      </c>
    </row>
    <row r="4" spans="1:16">
      <c r="A4" s="7">
        <v>1</v>
      </c>
      <c r="B4" s="20" t="s">
        <v>13</v>
      </c>
      <c r="C4" s="21">
        <v>500</v>
      </c>
      <c r="D4" s="21">
        <v>500</v>
      </c>
      <c r="E4" s="21">
        <v>500</v>
      </c>
      <c r="F4" s="21">
        <v>500</v>
      </c>
      <c r="G4" s="21">
        <v>500</v>
      </c>
      <c r="H4" s="21">
        <v>500</v>
      </c>
      <c r="I4" s="21">
        <v>500</v>
      </c>
      <c r="J4" s="21">
        <v>500</v>
      </c>
      <c r="K4" s="21">
        <v>500</v>
      </c>
      <c r="L4" s="21">
        <v>500</v>
      </c>
      <c r="M4" s="21">
        <v>500</v>
      </c>
      <c r="N4" s="21">
        <v>500</v>
      </c>
      <c r="O4" s="21">
        <f t="shared" ref="O4:O10" si="0">SUM(C4:N4)</f>
        <v>6000</v>
      </c>
      <c r="P4" t="s">
        <v>279</v>
      </c>
    </row>
    <row r="5" spans="1:16">
      <c r="A5" s="7">
        <v>2</v>
      </c>
      <c r="B5" s="22" t="s">
        <v>14</v>
      </c>
      <c r="C5" s="7">
        <v>400</v>
      </c>
      <c r="D5" s="7">
        <v>400</v>
      </c>
      <c r="E5" s="7">
        <v>400</v>
      </c>
      <c r="F5" s="7">
        <v>400</v>
      </c>
      <c r="G5" s="7">
        <v>400</v>
      </c>
      <c r="H5" s="7">
        <v>400</v>
      </c>
      <c r="I5" s="7">
        <v>400</v>
      </c>
      <c r="J5" s="7">
        <v>400</v>
      </c>
      <c r="K5" s="7">
        <v>400</v>
      </c>
      <c r="L5" s="7">
        <v>400</v>
      </c>
      <c r="M5" s="7">
        <v>400</v>
      </c>
      <c r="N5" s="7">
        <v>400</v>
      </c>
      <c r="O5" s="7">
        <f t="shared" si="0"/>
        <v>4800</v>
      </c>
      <c r="P5" t="s">
        <v>279</v>
      </c>
    </row>
    <row r="6" spans="1:16">
      <c r="A6" s="7">
        <v>3</v>
      </c>
      <c r="B6" s="22" t="s">
        <v>11</v>
      </c>
      <c r="C6" s="7">
        <v>400</v>
      </c>
      <c r="D6" s="7">
        <v>400</v>
      </c>
      <c r="E6" s="7">
        <v>400</v>
      </c>
      <c r="F6" s="7">
        <v>400</v>
      </c>
      <c r="G6" s="7">
        <v>400</v>
      </c>
      <c r="H6" s="7">
        <v>400</v>
      </c>
      <c r="I6" s="7">
        <v>400</v>
      </c>
      <c r="J6" s="7">
        <v>400</v>
      </c>
      <c r="K6" s="7">
        <v>400</v>
      </c>
      <c r="L6" s="7">
        <v>400</v>
      </c>
      <c r="M6" s="7">
        <v>400</v>
      </c>
      <c r="N6" s="7">
        <v>400</v>
      </c>
      <c r="O6" s="7">
        <f t="shared" si="0"/>
        <v>4800</v>
      </c>
      <c r="P6" t="s">
        <v>279</v>
      </c>
    </row>
    <row r="7" spans="1:16">
      <c r="A7" s="7">
        <v>4</v>
      </c>
      <c r="B7" s="22" t="s">
        <v>29</v>
      </c>
      <c r="C7" s="7">
        <v>400</v>
      </c>
      <c r="D7" s="7">
        <v>400</v>
      </c>
      <c r="E7" s="7">
        <v>400</v>
      </c>
      <c r="F7" s="7">
        <v>400</v>
      </c>
      <c r="G7" s="7">
        <v>400</v>
      </c>
      <c r="H7" s="7">
        <v>400</v>
      </c>
      <c r="I7" s="7">
        <v>400</v>
      </c>
      <c r="J7" s="7">
        <v>400</v>
      </c>
      <c r="K7" s="7">
        <v>400</v>
      </c>
      <c r="L7" s="7">
        <v>400</v>
      </c>
      <c r="M7" s="7">
        <v>400</v>
      </c>
      <c r="N7" s="7">
        <v>400</v>
      </c>
      <c r="O7" s="21">
        <f t="shared" si="0"/>
        <v>4800</v>
      </c>
      <c r="P7" t="s">
        <v>279</v>
      </c>
    </row>
    <row r="8" spans="1:16">
      <c r="A8" s="7">
        <v>5</v>
      </c>
      <c r="B8" s="22" t="s">
        <v>187</v>
      </c>
      <c r="C8" s="7">
        <v>400</v>
      </c>
      <c r="D8" s="7">
        <v>400</v>
      </c>
      <c r="E8" s="7">
        <v>400</v>
      </c>
      <c r="F8" s="7">
        <v>500</v>
      </c>
      <c r="G8" s="7">
        <v>500</v>
      </c>
      <c r="H8" s="7">
        <v>500</v>
      </c>
      <c r="I8" s="7">
        <v>500</v>
      </c>
      <c r="J8" s="7">
        <v>500</v>
      </c>
      <c r="K8" s="7">
        <v>500</v>
      </c>
      <c r="L8" s="7">
        <v>500</v>
      </c>
      <c r="M8" s="7">
        <v>500</v>
      </c>
      <c r="N8" s="7">
        <v>500</v>
      </c>
      <c r="O8" s="7">
        <f t="shared" si="0"/>
        <v>5700</v>
      </c>
      <c r="P8" t="s">
        <v>279</v>
      </c>
    </row>
    <row r="9" spans="1:16">
      <c r="A9" s="7">
        <v>6</v>
      </c>
      <c r="B9" s="22" t="s">
        <v>10</v>
      </c>
      <c r="C9" s="7">
        <v>400</v>
      </c>
      <c r="D9" s="7">
        <v>400</v>
      </c>
      <c r="E9" s="7">
        <v>400</v>
      </c>
      <c r="F9" s="7">
        <v>400</v>
      </c>
      <c r="G9" s="7">
        <v>400</v>
      </c>
      <c r="H9" s="7">
        <v>400</v>
      </c>
      <c r="I9" s="7">
        <v>400</v>
      </c>
      <c r="J9" s="7">
        <v>400</v>
      </c>
      <c r="K9" s="7">
        <v>400</v>
      </c>
      <c r="L9" s="7">
        <v>400</v>
      </c>
      <c r="M9" s="7">
        <v>400</v>
      </c>
      <c r="N9" s="7">
        <v>400</v>
      </c>
      <c r="O9" s="21">
        <f t="shared" si="0"/>
        <v>4800</v>
      </c>
      <c r="P9" t="s">
        <v>279</v>
      </c>
    </row>
    <row r="10" spans="1:16">
      <c r="A10" s="7">
        <v>7</v>
      </c>
      <c r="B10" s="22" t="s">
        <v>33</v>
      </c>
      <c r="C10" s="7">
        <v>400</v>
      </c>
      <c r="D10" s="7">
        <v>400</v>
      </c>
      <c r="E10" s="7">
        <v>400</v>
      </c>
      <c r="F10" s="7">
        <v>400</v>
      </c>
      <c r="G10" s="7">
        <v>400</v>
      </c>
      <c r="H10" s="7">
        <v>400</v>
      </c>
      <c r="I10" s="7">
        <v>400</v>
      </c>
      <c r="J10" s="7">
        <v>400</v>
      </c>
      <c r="K10" s="7">
        <v>400</v>
      </c>
      <c r="L10" s="7">
        <v>400</v>
      </c>
      <c r="M10" s="7">
        <v>400</v>
      </c>
      <c r="N10" s="7">
        <v>400</v>
      </c>
      <c r="O10" s="7">
        <f t="shared" si="0"/>
        <v>4800</v>
      </c>
      <c r="P10" t="s">
        <v>279</v>
      </c>
    </row>
    <row r="11" spans="1:16">
      <c r="A11" s="7">
        <v>8</v>
      </c>
      <c r="B11" s="22" t="s">
        <v>197</v>
      </c>
      <c r="C11" s="7">
        <v>400</v>
      </c>
      <c r="D11" s="7">
        <v>400</v>
      </c>
      <c r="E11" s="7">
        <v>400</v>
      </c>
      <c r="F11" s="7">
        <v>400</v>
      </c>
      <c r="G11" s="7">
        <v>400</v>
      </c>
      <c r="H11" s="7">
        <v>400</v>
      </c>
      <c r="I11" s="7">
        <v>400</v>
      </c>
      <c r="J11" s="7">
        <v>400</v>
      </c>
      <c r="K11" s="7">
        <v>400</v>
      </c>
      <c r="L11" s="7">
        <v>400</v>
      </c>
      <c r="M11" s="7">
        <v>400</v>
      </c>
      <c r="N11" s="7">
        <v>400</v>
      </c>
      <c r="O11" s="21">
        <v>4800</v>
      </c>
      <c r="P11" t="s">
        <v>279</v>
      </c>
    </row>
    <row r="12" spans="1:16">
      <c r="A12" s="7">
        <v>9</v>
      </c>
      <c r="B12" s="22" t="s">
        <v>156</v>
      </c>
      <c r="C12" s="7">
        <v>500</v>
      </c>
      <c r="D12" s="7">
        <v>500</v>
      </c>
      <c r="E12" s="7">
        <v>500</v>
      </c>
      <c r="F12" s="7">
        <v>500</v>
      </c>
      <c r="G12" s="7">
        <v>500</v>
      </c>
      <c r="H12" s="7">
        <v>500</v>
      </c>
      <c r="I12" s="7"/>
      <c r="J12" s="7"/>
      <c r="K12" s="7"/>
      <c r="L12" s="7"/>
      <c r="M12" s="7"/>
      <c r="N12" s="7"/>
      <c r="O12" s="21">
        <v>3000</v>
      </c>
      <c r="P12" t="s">
        <v>279</v>
      </c>
    </row>
    <row r="13" spans="1:16">
      <c r="A13" s="7">
        <v>10</v>
      </c>
      <c r="B13" s="22" t="s">
        <v>163</v>
      </c>
      <c r="C13" s="7">
        <v>500</v>
      </c>
      <c r="D13" s="7">
        <v>500</v>
      </c>
      <c r="E13" s="7">
        <v>500</v>
      </c>
      <c r="F13" s="7">
        <v>500</v>
      </c>
      <c r="G13" s="7">
        <v>500</v>
      </c>
      <c r="H13" s="7">
        <v>500</v>
      </c>
      <c r="I13" s="7"/>
      <c r="J13" s="7"/>
      <c r="K13" s="7"/>
      <c r="L13" s="7"/>
      <c r="M13" s="7"/>
      <c r="N13" s="7"/>
      <c r="O13" s="7">
        <v>3000</v>
      </c>
      <c r="P13" t="s">
        <v>279</v>
      </c>
    </row>
    <row r="14" spans="1:16">
      <c r="A14" s="7">
        <v>11</v>
      </c>
      <c r="B14" s="22" t="s">
        <v>199</v>
      </c>
      <c r="C14" s="7">
        <v>400</v>
      </c>
      <c r="D14" s="7">
        <v>400</v>
      </c>
      <c r="E14" s="7">
        <v>400</v>
      </c>
      <c r="F14" s="7">
        <v>400</v>
      </c>
      <c r="G14" s="7">
        <v>400</v>
      </c>
      <c r="H14" s="7">
        <v>400</v>
      </c>
      <c r="I14" s="7"/>
      <c r="J14" s="7"/>
      <c r="K14" s="7"/>
      <c r="L14" s="7"/>
      <c r="M14" s="7"/>
      <c r="N14" s="7"/>
      <c r="O14" s="21">
        <v>2400</v>
      </c>
      <c r="P14" t="s">
        <v>279</v>
      </c>
    </row>
    <row r="15" spans="1:16">
      <c r="A15" s="7">
        <v>12</v>
      </c>
      <c r="B15" s="22" t="s">
        <v>164</v>
      </c>
      <c r="C15" s="7">
        <v>400</v>
      </c>
      <c r="D15" s="7">
        <v>400</v>
      </c>
      <c r="E15" s="7">
        <v>400</v>
      </c>
      <c r="F15" s="7">
        <v>400</v>
      </c>
      <c r="G15" s="7">
        <v>400</v>
      </c>
      <c r="H15" s="7">
        <v>400</v>
      </c>
      <c r="I15" s="7"/>
      <c r="J15" s="7"/>
      <c r="K15" s="7"/>
      <c r="L15" s="7"/>
      <c r="M15" s="7"/>
      <c r="N15" s="7"/>
      <c r="O15" s="7">
        <v>2400</v>
      </c>
      <c r="P15" t="s">
        <v>279</v>
      </c>
    </row>
    <row r="16" spans="1:15">
      <c r="A16" s="7" t="s">
        <v>333</v>
      </c>
      <c r="B16" s="23" t="s">
        <v>466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7">
        <f>SUM(O4:O15)</f>
        <v>51300</v>
      </c>
    </row>
    <row r="22" spans="1:15">
      <c r="A22" s="15" t="s">
        <v>467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>
      <c r="A24" s="7" t="s">
        <v>1</v>
      </c>
      <c r="B24" s="7" t="s">
        <v>2</v>
      </c>
      <c r="C24" s="7" t="s">
        <v>457</v>
      </c>
      <c r="D24" s="7" t="s">
        <v>458</v>
      </c>
      <c r="E24" s="7" t="s">
        <v>459</v>
      </c>
      <c r="F24" s="7" t="s">
        <v>460</v>
      </c>
      <c r="G24" s="7" t="s">
        <v>461</v>
      </c>
      <c r="H24" s="7" t="s">
        <v>462</v>
      </c>
      <c r="I24" s="7" t="s">
        <v>463</v>
      </c>
      <c r="J24" s="7" t="s">
        <v>464</v>
      </c>
      <c r="K24" s="7" t="s">
        <v>310</v>
      </c>
      <c r="L24" s="7" t="s">
        <v>311</v>
      </c>
      <c r="M24" s="7" t="s">
        <v>465</v>
      </c>
      <c r="N24" s="7" t="s">
        <v>313</v>
      </c>
      <c r="O24" s="7" t="s">
        <v>353</v>
      </c>
    </row>
    <row r="25" spans="1:15">
      <c r="A25" s="7">
        <v>1</v>
      </c>
      <c r="B25" s="20" t="s">
        <v>13</v>
      </c>
      <c r="C25" s="21">
        <v>1000</v>
      </c>
      <c r="D25" s="21">
        <v>1000</v>
      </c>
      <c r="E25" s="21">
        <v>1000</v>
      </c>
      <c r="F25" s="21">
        <v>1000</v>
      </c>
      <c r="G25" s="21">
        <v>1000</v>
      </c>
      <c r="H25" s="21">
        <v>1000</v>
      </c>
      <c r="I25" s="21">
        <v>1000</v>
      </c>
      <c r="J25" s="21">
        <v>1000</v>
      </c>
      <c r="K25" s="21">
        <v>1000</v>
      </c>
      <c r="L25" s="21">
        <v>1000</v>
      </c>
      <c r="M25" s="21">
        <v>1000</v>
      </c>
      <c r="N25" s="21">
        <v>1000</v>
      </c>
      <c r="O25" s="21">
        <f t="shared" ref="O25:O32" si="1">SUM(C25:N25)</f>
        <v>12000</v>
      </c>
    </row>
    <row r="26" spans="1:15">
      <c r="A26" s="7">
        <v>2</v>
      </c>
      <c r="B26" s="22" t="s">
        <v>14</v>
      </c>
      <c r="C26" s="7">
        <v>800</v>
      </c>
      <c r="D26" s="7">
        <v>800</v>
      </c>
      <c r="E26" s="7">
        <v>800</v>
      </c>
      <c r="F26" s="7">
        <v>800</v>
      </c>
      <c r="G26" s="7">
        <v>800</v>
      </c>
      <c r="H26" s="7">
        <v>800</v>
      </c>
      <c r="I26" s="7">
        <v>800</v>
      </c>
      <c r="J26" s="7">
        <v>800</v>
      </c>
      <c r="K26" s="7">
        <v>800</v>
      </c>
      <c r="L26" s="7">
        <v>800</v>
      </c>
      <c r="M26" s="7">
        <v>800</v>
      </c>
      <c r="N26" s="7">
        <v>800</v>
      </c>
      <c r="O26" s="7">
        <f t="shared" si="1"/>
        <v>9600</v>
      </c>
    </row>
    <row r="27" spans="1:15">
      <c r="A27" s="7">
        <v>3</v>
      </c>
      <c r="B27" s="22" t="s">
        <v>11</v>
      </c>
      <c r="C27" s="7">
        <v>800</v>
      </c>
      <c r="D27" s="7">
        <v>800</v>
      </c>
      <c r="E27" s="7">
        <v>800</v>
      </c>
      <c r="F27" s="7">
        <v>800</v>
      </c>
      <c r="G27" s="7">
        <v>800</v>
      </c>
      <c r="H27" s="7">
        <v>800</v>
      </c>
      <c r="I27" s="7">
        <v>800</v>
      </c>
      <c r="J27" s="7">
        <v>800</v>
      </c>
      <c r="K27" s="7">
        <v>800</v>
      </c>
      <c r="L27" s="7">
        <v>800</v>
      </c>
      <c r="M27" s="7">
        <v>800</v>
      </c>
      <c r="N27" s="7">
        <v>800</v>
      </c>
      <c r="O27" s="7">
        <f t="shared" si="1"/>
        <v>9600</v>
      </c>
    </row>
    <row r="28" spans="1:15">
      <c r="A28" s="7">
        <v>4</v>
      </c>
      <c r="B28" s="22" t="s">
        <v>29</v>
      </c>
      <c r="C28" s="7">
        <v>800</v>
      </c>
      <c r="D28" s="7">
        <v>800</v>
      </c>
      <c r="E28" s="7">
        <v>800</v>
      </c>
      <c r="F28" s="7">
        <v>800</v>
      </c>
      <c r="G28" s="7">
        <v>800</v>
      </c>
      <c r="H28" s="7">
        <v>800</v>
      </c>
      <c r="I28" s="7">
        <v>800</v>
      </c>
      <c r="J28" s="7">
        <v>800</v>
      </c>
      <c r="K28" s="7">
        <v>800</v>
      </c>
      <c r="L28" s="7">
        <v>800</v>
      </c>
      <c r="M28" s="7">
        <v>800</v>
      </c>
      <c r="N28" s="7">
        <v>800</v>
      </c>
      <c r="O28" s="7">
        <f t="shared" si="1"/>
        <v>9600</v>
      </c>
    </row>
    <row r="29" spans="1:15">
      <c r="A29" s="7">
        <v>5</v>
      </c>
      <c r="B29" s="22" t="s">
        <v>187</v>
      </c>
      <c r="C29" s="7">
        <v>800</v>
      </c>
      <c r="D29" s="7">
        <v>800</v>
      </c>
      <c r="E29" s="7">
        <v>800</v>
      </c>
      <c r="F29" s="7">
        <v>1000</v>
      </c>
      <c r="G29" s="7">
        <v>1000</v>
      </c>
      <c r="H29" s="7">
        <v>1000</v>
      </c>
      <c r="I29" s="7">
        <v>1000</v>
      </c>
      <c r="J29" s="7">
        <v>1000</v>
      </c>
      <c r="K29" s="7">
        <v>1000</v>
      </c>
      <c r="L29" s="7">
        <v>1000</v>
      </c>
      <c r="M29" s="7">
        <v>1000</v>
      </c>
      <c r="N29" s="7">
        <v>1000</v>
      </c>
      <c r="O29" s="7">
        <f t="shared" si="1"/>
        <v>11400</v>
      </c>
    </row>
    <row r="30" spans="1:15">
      <c r="A30" s="7">
        <v>6</v>
      </c>
      <c r="B30" s="22" t="s">
        <v>10</v>
      </c>
      <c r="C30" s="7">
        <v>800</v>
      </c>
      <c r="D30" s="7">
        <v>800</v>
      </c>
      <c r="E30" s="7">
        <v>800</v>
      </c>
      <c r="F30" s="7">
        <v>800</v>
      </c>
      <c r="G30" s="7">
        <v>800</v>
      </c>
      <c r="H30" s="7">
        <v>800</v>
      </c>
      <c r="I30" s="7">
        <v>800</v>
      </c>
      <c r="J30" s="7">
        <v>800</v>
      </c>
      <c r="K30" s="7">
        <v>800</v>
      </c>
      <c r="L30" s="7">
        <v>800</v>
      </c>
      <c r="M30" s="7">
        <v>800</v>
      </c>
      <c r="N30" s="7">
        <v>800</v>
      </c>
      <c r="O30" s="7">
        <f t="shared" si="1"/>
        <v>9600</v>
      </c>
    </row>
    <row r="31" spans="1:15">
      <c r="A31" s="7">
        <v>7</v>
      </c>
      <c r="B31" s="22" t="s">
        <v>33</v>
      </c>
      <c r="C31" s="7">
        <v>800</v>
      </c>
      <c r="D31" s="7">
        <v>800</v>
      </c>
      <c r="E31" s="7">
        <v>800</v>
      </c>
      <c r="F31" s="7">
        <v>800</v>
      </c>
      <c r="G31" s="7">
        <v>800</v>
      </c>
      <c r="H31" s="7">
        <v>800</v>
      </c>
      <c r="I31" s="7">
        <v>800</v>
      </c>
      <c r="J31" s="7">
        <v>800</v>
      </c>
      <c r="K31" s="7">
        <v>800</v>
      </c>
      <c r="L31" s="7">
        <v>800</v>
      </c>
      <c r="M31" s="7">
        <v>800</v>
      </c>
      <c r="N31" s="7">
        <v>800</v>
      </c>
      <c r="O31" s="7">
        <f t="shared" si="1"/>
        <v>9600</v>
      </c>
    </row>
    <row r="32" spans="1:15">
      <c r="A32" s="7">
        <v>8</v>
      </c>
      <c r="B32" s="22" t="s">
        <v>197</v>
      </c>
      <c r="C32" s="7">
        <v>800</v>
      </c>
      <c r="D32" s="7">
        <v>800</v>
      </c>
      <c r="E32" s="7">
        <v>800</v>
      </c>
      <c r="F32" s="7">
        <v>800</v>
      </c>
      <c r="G32" s="7">
        <v>800</v>
      </c>
      <c r="H32" s="7">
        <v>800</v>
      </c>
      <c r="I32" s="7">
        <v>800</v>
      </c>
      <c r="J32" s="7">
        <v>800</v>
      </c>
      <c r="K32" s="7">
        <v>800</v>
      </c>
      <c r="L32" s="7">
        <v>800</v>
      </c>
      <c r="M32" s="7">
        <v>800</v>
      </c>
      <c r="N32" s="7">
        <v>800</v>
      </c>
      <c r="O32" s="21">
        <f t="shared" si="1"/>
        <v>9600</v>
      </c>
    </row>
    <row r="33" spans="1:15">
      <c r="A33" s="7">
        <v>9</v>
      </c>
      <c r="B33" s="22" t="s">
        <v>156</v>
      </c>
      <c r="C33" s="7">
        <v>1000</v>
      </c>
      <c r="D33" s="7">
        <v>1000</v>
      </c>
      <c r="E33" s="7">
        <v>1000</v>
      </c>
      <c r="F33" s="7">
        <v>1000</v>
      </c>
      <c r="G33" s="7">
        <v>1000</v>
      </c>
      <c r="H33" s="7">
        <v>1000</v>
      </c>
      <c r="I33" s="7"/>
      <c r="J33" s="7"/>
      <c r="K33" s="7"/>
      <c r="L33" s="7"/>
      <c r="M33" s="7"/>
      <c r="N33" s="7"/>
      <c r="O33" s="21">
        <v>6000</v>
      </c>
    </row>
    <row r="34" spans="1:15">
      <c r="A34" s="7">
        <v>10</v>
      </c>
      <c r="B34" s="22" t="s">
        <v>163</v>
      </c>
      <c r="C34" s="7">
        <v>1000</v>
      </c>
      <c r="D34" s="7">
        <v>1000</v>
      </c>
      <c r="E34" s="7">
        <v>1000</v>
      </c>
      <c r="F34" s="7">
        <v>1000</v>
      </c>
      <c r="G34" s="7">
        <v>1000</v>
      </c>
      <c r="H34" s="7">
        <v>1000</v>
      </c>
      <c r="I34" s="7"/>
      <c r="J34" s="7"/>
      <c r="K34" s="7"/>
      <c r="L34" s="7"/>
      <c r="M34" s="7"/>
      <c r="N34" s="7"/>
      <c r="O34" s="7">
        <f>SUM(C34:H34)</f>
        <v>6000</v>
      </c>
    </row>
    <row r="35" spans="1:15">
      <c r="A35" s="7">
        <v>11</v>
      </c>
      <c r="B35" s="22" t="s">
        <v>199</v>
      </c>
      <c r="C35" s="7">
        <v>800</v>
      </c>
      <c r="D35" s="7">
        <v>800</v>
      </c>
      <c r="E35" s="7">
        <v>800</v>
      </c>
      <c r="F35" s="7">
        <v>800</v>
      </c>
      <c r="G35" s="7">
        <v>800</v>
      </c>
      <c r="H35" s="7">
        <v>800</v>
      </c>
      <c r="I35" s="7"/>
      <c r="J35" s="7"/>
      <c r="K35" s="7"/>
      <c r="L35" s="7"/>
      <c r="M35" s="7"/>
      <c r="N35" s="7"/>
      <c r="O35" s="21">
        <f>SUM(C35:H35)</f>
        <v>4800</v>
      </c>
    </row>
    <row r="36" spans="1:15">
      <c r="A36" s="7">
        <v>12</v>
      </c>
      <c r="B36" s="22" t="s">
        <v>164</v>
      </c>
      <c r="C36" s="7">
        <v>800</v>
      </c>
      <c r="D36" s="7">
        <v>800</v>
      </c>
      <c r="E36" s="7">
        <v>800</v>
      </c>
      <c r="F36" s="7">
        <v>800</v>
      </c>
      <c r="G36" s="7">
        <v>800</v>
      </c>
      <c r="H36" s="7">
        <v>800</v>
      </c>
      <c r="I36" s="7"/>
      <c r="J36" s="7"/>
      <c r="K36" s="7"/>
      <c r="L36" s="7"/>
      <c r="M36" s="7"/>
      <c r="N36" s="7"/>
      <c r="O36" s="7">
        <v>4800</v>
      </c>
    </row>
    <row r="37" spans="1:15">
      <c r="A37" s="7" t="s">
        <v>333</v>
      </c>
      <c r="B37" s="23" t="s">
        <v>468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5"/>
      <c r="O37" s="7">
        <f>SUM(O25:O36)</f>
        <v>102600</v>
      </c>
    </row>
    <row r="38" spans="1:7">
      <c r="A38" t="s">
        <v>75</v>
      </c>
      <c r="D38" t="s">
        <v>76</v>
      </c>
      <c r="G38" t="s">
        <v>77</v>
      </c>
    </row>
  </sheetData>
  <mergeCells count="4">
    <mergeCell ref="B16:N16"/>
    <mergeCell ref="B37:N37"/>
    <mergeCell ref="A1:O2"/>
    <mergeCell ref="A22:O2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selection activeCell="H4" sqref="H4"/>
    </sheetView>
  </sheetViews>
  <sheetFormatPr defaultColWidth="9" defaultRowHeight="13.5" outlineLevelCol="7"/>
  <cols>
    <col min="3" max="3" width="13.5" customWidth="1"/>
    <col min="4" max="4" width="13.25" customWidth="1"/>
    <col min="5" max="5" width="25.125" customWidth="1"/>
    <col min="6" max="6" width="12.5" customWidth="1"/>
  </cols>
  <sheetData>
    <row r="1" customHeight="1" spans="1:8">
      <c r="A1" s="229" t="s">
        <v>62</v>
      </c>
      <c r="B1" s="229"/>
      <c r="C1" s="229"/>
      <c r="D1" s="229"/>
      <c r="E1" s="229"/>
      <c r="F1" s="229"/>
      <c r="G1" s="230"/>
      <c r="H1" s="230"/>
    </row>
    <row r="2" customHeight="1" spans="1:8">
      <c r="A2" s="231"/>
      <c r="B2" s="231"/>
      <c r="C2" s="231"/>
      <c r="D2" s="231"/>
      <c r="E2" s="231"/>
      <c r="F2" s="231"/>
      <c r="G2" s="230"/>
      <c r="H2" s="230"/>
    </row>
    <row r="3" ht="18" customHeight="1" spans="1:6">
      <c r="A3" s="7" t="s">
        <v>1</v>
      </c>
      <c r="B3" s="7" t="s">
        <v>2</v>
      </c>
      <c r="C3" s="7" t="s">
        <v>63</v>
      </c>
      <c r="D3" s="7" t="s">
        <v>64</v>
      </c>
      <c r="E3" s="7" t="s">
        <v>65</v>
      </c>
      <c r="F3" s="7" t="s">
        <v>5</v>
      </c>
    </row>
    <row r="4" ht="18" customHeight="1" spans="1:6">
      <c r="A4" s="7">
        <v>1</v>
      </c>
      <c r="B4" s="7" t="s">
        <v>66</v>
      </c>
      <c r="C4" s="7">
        <v>17</v>
      </c>
      <c r="D4" s="7"/>
      <c r="E4" s="7" t="s">
        <v>67</v>
      </c>
      <c r="F4" s="7" t="s">
        <v>68</v>
      </c>
    </row>
    <row r="5" ht="18" customHeight="1" spans="1:6">
      <c r="A5" s="7">
        <v>2</v>
      </c>
      <c r="B5" s="7" t="s">
        <v>69</v>
      </c>
      <c r="C5" s="7">
        <v>5</v>
      </c>
      <c r="D5" s="7"/>
      <c r="E5" s="7">
        <v>100</v>
      </c>
      <c r="F5" s="7"/>
    </row>
    <row r="6" ht="18" customHeight="1" spans="1:6">
      <c r="A6" s="7">
        <v>3</v>
      </c>
      <c r="B6" s="7" t="s">
        <v>70</v>
      </c>
      <c r="C6" s="7">
        <v>20</v>
      </c>
      <c r="D6" s="7"/>
      <c r="E6" s="7" t="s">
        <v>71</v>
      </c>
      <c r="F6" s="7" t="s">
        <v>72</v>
      </c>
    </row>
    <row r="7" ht="18" customHeight="1" spans="1:6">
      <c r="A7" s="7">
        <v>4</v>
      </c>
      <c r="B7" s="7" t="s">
        <v>73</v>
      </c>
      <c r="C7" s="7"/>
      <c r="D7" s="7">
        <v>1</v>
      </c>
      <c r="E7" s="7">
        <v>50</v>
      </c>
      <c r="F7" s="7"/>
    </row>
    <row r="8" ht="18" customHeight="1" spans="1:6">
      <c r="A8" s="7">
        <v>5</v>
      </c>
      <c r="B8" s="7" t="s">
        <v>41</v>
      </c>
      <c r="C8" s="7">
        <v>3</v>
      </c>
      <c r="D8" s="7"/>
      <c r="E8" s="7">
        <v>60</v>
      </c>
      <c r="F8" s="7"/>
    </row>
    <row r="9" ht="24" customHeight="1" spans="1:6">
      <c r="A9" s="7" t="s">
        <v>74</v>
      </c>
      <c r="B9" s="7"/>
      <c r="C9" s="7"/>
      <c r="D9" s="7"/>
      <c r="E9" s="7"/>
      <c r="F9" s="7"/>
    </row>
    <row r="10" ht="18.75" customHeight="1" spans="1:5">
      <c r="A10" t="s">
        <v>75</v>
      </c>
      <c r="C10" t="s">
        <v>76</v>
      </c>
      <c r="E10" t="s">
        <v>77</v>
      </c>
    </row>
  </sheetData>
  <mergeCells count="1">
    <mergeCell ref="A1:F2"/>
  </mergeCells>
  <pageMargins left="0.75" right="0.75" top="1" bottom="1" header="0.5" footer="0.5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2"/>
  <sheetViews>
    <sheetView workbookViewId="0">
      <selection activeCell="A2" sqref="A2:D20"/>
    </sheetView>
  </sheetViews>
  <sheetFormatPr defaultColWidth="9" defaultRowHeight="13.5"/>
  <cols>
    <col min="1" max="1" width="9" style="15"/>
    <col min="2" max="2" width="10.5" customWidth="1"/>
    <col min="4" max="4" width="11" customWidth="1"/>
  </cols>
  <sheetData>
    <row r="2" ht="21.75" customHeight="1" spans="1:9">
      <c r="A2" s="16" t="s">
        <v>469</v>
      </c>
      <c r="B2" s="17"/>
      <c r="C2" s="17"/>
      <c r="D2" s="17"/>
      <c r="E2" s="17"/>
      <c r="F2" s="17"/>
      <c r="G2" s="17"/>
      <c r="H2" s="17"/>
      <c r="I2" s="17"/>
    </row>
    <row r="3" ht="20.1" customHeight="1" spans="1:5">
      <c r="A3" s="7" t="s">
        <v>1</v>
      </c>
      <c r="B3" s="11" t="s">
        <v>386</v>
      </c>
      <c r="C3" s="11" t="s">
        <v>470</v>
      </c>
      <c r="D3" s="11" t="s">
        <v>4</v>
      </c>
      <c r="E3" s="11" t="s">
        <v>5</v>
      </c>
    </row>
    <row r="4" ht="20.1" customHeight="1" spans="1:5">
      <c r="A4" s="7">
        <v>1</v>
      </c>
      <c r="B4" s="18" t="s">
        <v>21</v>
      </c>
      <c r="C4" s="7">
        <v>1</v>
      </c>
      <c r="D4" s="19">
        <f t="shared" ref="D4:D19" si="0">C4*8</f>
        <v>8</v>
      </c>
      <c r="E4" s="11"/>
    </row>
    <row r="5" ht="20.1" customHeight="1" spans="1:5">
      <c r="A5" s="7">
        <v>2</v>
      </c>
      <c r="B5" s="18" t="s">
        <v>176</v>
      </c>
      <c r="C5" s="7">
        <v>1</v>
      </c>
      <c r="D5" s="19">
        <f t="shared" si="0"/>
        <v>8</v>
      </c>
      <c r="E5" s="11"/>
    </row>
    <row r="6" ht="20.1" customHeight="1" spans="1:5">
      <c r="A6" s="7">
        <v>3</v>
      </c>
      <c r="B6" s="18" t="s">
        <v>28</v>
      </c>
      <c r="C6" s="7">
        <v>1</v>
      </c>
      <c r="D6" s="19">
        <f t="shared" si="0"/>
        <v>8</v>
      </c>
      <c r="E6" s="11"/>
    </row>
    <row r="7" ht="20.1" customHeight="1" spans="1:5">
      <c r="A7" s="7">
        <v>4</v>
      </c>
      <c r="B7" s="18" t="s">
        <v>25</v>
      </c>
      <c r="C7" s="7">
        <v>1</v>
      </c>
      <c r="D7" s="19">
        <f t="shared" si="0"/>
        <v>8</v>
      </c>
      <c r="E7" s="11"/>
    </row>
    <row r="8" ht="20.1" customHeight="1" spans="1:5">
      <c r="A8" s="7">
        <v>5</v>
      </c>
      <c r="B8" s="18" t="s">
        <v>155</v>
      </c>
      <c r="C8" s="7">
        <v>1</v>
      </c>
      <c r="D8" s="19">
        <f t="shared" si="0"/>
        <v>8</v>
      </c>
      <c r="E8" s="11"/>
    </row>
    <row r="9" ht="20.1" customHeight="1" spans="1:5">
      <c r="A9" s="7">
        <v>6</v>
      </c>
      <c r="B9" s="18" t="s">
        <v>26</v>
      </c>
      <c r="C9" s="7">
        <v>1</v>
      </c>
      <c r="D9" s="19">
        <f t="shared" si="0"/>
        <v>8</v>
      </c>
      <c r="E9" s="11"/>
    </row>
    <row r="10" ht="20.1" customHeight="1" spans="1:5">
      <c r="A10" s="7">
        <v>7</v>
      </c>
      <c r="B10" s="18" t="s">
        <v>179</v>
      </c>
      <c r="C10" s="7">
        <v>2</v>
      </c>
      <c r="D10" s="19">
        <f t="shared" si="0"/>
        <v>16</v>
      </c>
      <c r="E10" s="11"/>
    </row>
    <row r="11" ht="20.1" customHeight="1" spans="1:5">
      <c r="A11" s="7">
        <v>8</v>
      </c>
      <c r="B11" s="18" t="s">
        <v>18</v>
      </c>
      <c r="C11" s="7">
        <v>2</v>
      </c>
      <c r="D11" s="19">
        <f t="shared" si="0"/>
        <v>16</v>
      </c>
      <c r="E11" s="11"/>
    </row>
    <row r="12" ht="20.1" customHeight="1" spans="1:5">
      <c r="A12" s="7">
        <v>9</v>
      </c>
      <c r="B12" s="18" t="s">
        <v>22</v>
      </c>
      <c r="C12" s="7">
        <v>1</v>
      </c>
      <c r="D12" s="19">
        <f t="shared" si="0"/>
        <v>8</v>
      </c>
      <c r="E12" s="11"/>
    </row>
    <row r="13" ht="20.1" customHeight="1" spans="1:5">
      <c r="A13" s="7">
        <v>10</v>
      </c>
      <c r="B13" s="18" t="s">
        <v>20</v>
      </c>
      <c r="C13" s="7">
        <v>1</v>
      </c>
      <c r="D13" s="19">
        <f t="shared" si="0"/>
        <v>8</v>
      </c>
      <c r="E13" s="11"/>
    </row>
    <row r="14" ht="20.1" customHeight="1" spans="1:5">
      <c r="A14" s="7">
        <v>11</v>
      </c>
      <c r="B14" s="18" t="s">
        <v>182</v>
      </c>
      <c r="C14" s="7">
        <v>1</v>
      </c>
      <c r="D14" s="19">
        <f t="shared" si="0"/>
        <v>8</v>
      </c>
      <c r="E14" s="11"/>
    </row>
    <row r="15" ht="20.1" customHeight="1" spans="1:5">
      <c r="A15" s="7">
        <v>12</v>
      </c>
      <c r="B15" s="18" t="s">
        <v>205</v>
      </c>
      <c r="C15" s="7">
        <v>1</v>
      </c>
      <c r="D15" s="19">
        <f t="shared" si="0"/>
        <v>8</v>
      </c>
      <c r="E15" s="11"/>
    </row>
    <row r="16" ht="20.1" customHeight="1" spans="1:5">
      <c r="A16" s="7">
        <v>13</v>
      </c>
      <c r="B16" s="18" t="s">
        <v>19</v>
      </c>
      <c r="C16" s="7">
        <v>1</v>
      </c>
      <c r="D16" s="19">
        <f t="shared" si="0"/>
        <v>8</v>
      </c>
      <c r="E16" s="11"/>
    </row>
    <row r="17" ht="20.1" customHeight="1" spans="1:5">
      <c r="A17" s="7">
        <v>14</v>
      </c>
      <c r="B17" s="18" t="s">
        <v>23</v>
      </c>
      <c r="C17" s="7">
        <v>1</v>
      </c>
      <c r="D17" s="19">
        <f t="shared" si="0"/>
        <v>8</v>
      </c>
      <c r="E17" s="11"/>
    </row>
    <row r="18" ht="20.1" customHeight="1" spans="1:5">
      <c r="A18" s="7">
        <v>15</v>
      </c>
      <c r="B18" s="18" t="s">
        <v>231</v>
      </c>
      <c r="C18" s="7">
        <v>1</v>
      </c>
      <c r="D18" s="19">
        <f t="shared" si="0"/>
        <v>8</v>
      </c>
      <c r="E18" s="11"/>
    </row>
    <row r="19" ht="20.1" customHeight="1" spans="1:5">
      <c r="A19" s="7">
        <v>16</v>
      </c>
      <c r="B19" s="18" t="s">
        <v>230</v>
      </c>
      <c r="C19" s="7">
        <v>1</v>
      </c>
      <c r="D19" s="19">
        <f t="shared" si="0"/>
        <v>8</v>
      </c>
      <c r="E19" s="11"/>
    </row>
    <row r="20" ht="24" customHeight="1" spans="1:5">
      <c r="A20" s="7" t="s">
        <v>333</v>
      </c>
      <c r="B20" s="7"/>
      <c r="C20" s="7"/>
      <c r="D20" s="19">
        <f>SUM(D4:D19)</f>
        <v>144</v>
      </c>
      <c r="E20" s="11"/>
    </row>
    <row r="22" spans="1:5">
      <c r="A22" s="15" t="s">
        <v>471</v>
      </c>
      <c r="C22" t="s">
        <v>76</v>
      </c>
      <c r="E22" t="s">
        <v>77</v>
      </c>
    </row>
  </sheetData>
  <mergeCells count="1">
    <mergeCell ref="A20:C20"/>
  </mergeCells>
  <pageMargins left="0.75" right="0.75" top="1" bottom="1" header="0.5" footer="0.5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K18" sqref="K18"/>
    </sheetView>
  </sheetViews>
  <sheetFormatPr defaultColWidth="9" defaultRowHeight="13.5" outlineLevelCol="6"/>
  <cols>
    <col min="1" max="1" width="8" customWidth="1"/>
    <col min="2" max="2" width="9.5" customWidth="1"/>
    <col min="3" max="3" width="13.25" customWidth="1"/>
    <col min="4" max="5" width="10.625" customWidth="1"/>
  </cols>
  <sheetData>
    <row r="1" ht="27.75" customHeight="1" spans="1:7">
      <c r="A1" s="6" t="s">
        <v>472</v>
      </c>
      <c r="B1" s="6"/>
      <c r="C1" s="6"/>
      <c r="D1" s="6"/>
      <c r="E1" s="6"/>
      <c r="F1" s="6"/>
      <c r="G1" s="6"/>
    </row>
    <row r="2" ht="24.95" customHeight="1" spans="2:6"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</row>
    <row r="3" ht="24.95" customHeight="1" spans="2:6">
      <c r="B3" s="7">
        <v>1</v>
      </c>
      <c r="C3" s="10" t="s">
        <v>7</v>
      </c>
      <c r="D3" s="7">
        <v>1</v>
      </c>
      <c r="E3" s="7">
        <v>8</v>
      </c>
      <c r="F3" s="11"/>
    </row>
    <row r="4" ht="24.95" customHeight="1" spans="2:6">
      <c r="B4" s="7">
        <v>2</v>
      </c>
      <c r="C4" s="10" t="s">
        <v>33</v>
      </c>
      <c r="D4" s="7">
        <v>1</v>
      </c>
      <c r="E4" s="7">
        <v>8</v>
      </c>
      <c r="F4" s="11"/>
    </row>
    <row r="5" ht="24.95" customHeight="1" spans="2:6">
      <c r="B5" s="7">
        <v>3</v>
      </c>
      <c r="C5" s="10" t="s">
        <v>58</v>
      </c>
      <c r="D5" s="7">
        <v>6</v>
      </c>
      <c r="E5" s="7">
        <v>48</v>
      </c>
      <c r="F5" s="11"/>
    </row>
    <row r="6" ht="24.95" customHeight="1" spans="2:6">
      <c r="B6" s="7">
        <v>4</v>
      </c>
      <c r="C6" s="10" t="s">
        <v>55</v>
      </c>
      <c r="D6" s="7">
        <v>2</v>
      </c>
      <c r="E6" s="7">
        <v>16</v>
      </c>
      <c r="F6" s="11"/>
    </row>
    <row r="7" ht="24.95" customHeight="1" spans="2:6">
      <c r="B7" s="7">
        <v>5</v>
      </c>
      <c r="C7" s="10" t="s">
        <v>204</v>
      </c>
      <c r="D7" s="7">
        <v>2</v>
      </c>
      <c r="E7" s="7">
        <v>16</v>
      </c>
      <c r="F7" s="11"/>
    </row>
    <row r="8" ht="24.95" customHeight="1" spans="2:6">
      <c r="B8" s="7">
        <v>6</v>
      </c>
      <c r="C8" s="10" t="s">
        <v>13</v>
      </c>
      <c r="D8" s="7">
        <v>4</v>
      </c>
      <c r="E8" s="7">
        <v>32</v>
      </c>
      <c r="F8" s="11"/>
    </row>
    <row r="9" ht="24.95" customHeight="1" spans="2:6">
      <c r="B9" s="7">
        <v>7</v>
      </c>
      <c r="C9" s="10" t="s">
        <v>57</v>
      </c>
      <c r="D9" s="7">
        <v>2</v>
      </c>
      <c r="E9" s="7">
        <v>16</v>
      </c>
      <c r="F9" s="11"/>
    </row>
    <row r="10" ht="24.95" customHeight="1" spans="2:6">
      <c r="B10" s="7">
        <v>8</v>
      </c>
      <c r="C10" s="10" t="s">
        <v>60</v>
      </c>
      <c r="D10" s="7">
        <v>4</v>
      </c>
      <c r="E10" s="7">
        <v>32</v>
      </c>
      <c r="F10" s="11"/>
    </row>
    <row r="11" ht="24.95" customHeight="1" spans="2:6">
      <c r="B11" s="7">
        <v>9</v>
      </c>
      <c r="C11" s="10" t="s">
        <v>206</v>
      </c>
      <c r="D11" s="7">
        <v>2</v>
      </c>
      <c r="E11" s="7">
        <v>16</v>
      </c>
      <c r="F11" s="11"/>
    </row>
    <row r="12" ht="24.95" customHeight="1" spans="2:6">
      <c r="B12" s="7">
        <v>10</v>
      </c>
      <c r="C12" s="10" t="s">
        <v>56</v>
      </c>
      <c r="D12" s="7">
        <v>2</v>
      </c>
      <c r="E12" s="7">
        <v>16</v>
      </c>
      <c r="F12" s="11"/>
    </row>
    <row r="13" ht="24.95" customHeight="1" spans="2:6">
      <c r="B13" s="7">
        <v>11</v>
      </c>
      <c r="C13" s="10" t="s">
        <v>197</v>
      </c>
      <c r="D13" s="7">
        <v>3</v>
      </c>
      <c r="E13" s="7">
        <v>24</v>
      </c>
      <c r="F13" s="11"/>
    </row>
    <row r="14" ht="24.95" customHeight="1" spans="2:6">
      <c r="B14" s="7">
        <v>12</v>
      </c>
      <c r="C14" s="10" t="s">
        <v>44</v>
      </c>
      <c r="D14" s="7">
        <v>2</v>
      </c>
      <c r="E14" s="7">
        <v>16</v>
      </c>
      <c r="F14" s="11"/>
    </row>
    <row r="15" ht="24.95" customHeight="1" spans="2:6">
      <c r="B15" s="7">
        <v>13</v>
      </c>
      <c r="C15" s="10" t="s">
        <v>73</v>
      </c>
      <c r="D15" s="7">
        <v>1</v>
      </c>
      <c r="E15" s="7">
        <v>8</v>
      </c>
      <c r="F15" s="11"/>
    </row>
    <row r="16" ht="24.95" customHeight="1" spans="2:6">
      <c r="B16" s="7" t="s">
        <v>74</v>
      </c>
      <c r="C16" s="12" t="s">
        <v>473</v>
      </c>
      <c r="D16" s="13"/>
      <c r="E16" s="7">
        <f>SUM(E3:E15)</f>
        <v>256</v>
      </c>
      <c r="F16" s="11"/>
    </row>
    <row r="17" ht="24.95" customHeight="1" spans="2:6">
      <c r="B17" t="s">
        <v>474</v>
      </c>
      <c r="C17" s="14" t="s">
        <v>58</v>
      </c>
      <c r="D17" t="s">
        <v>76</v>
      </c>
      <c r="F17" t="s">
        <v>475</v>
      </c>
    </row>
    <row r="18" ht="24.95" customHeight="1"/>
    <row r="19" ht="24.95" customHeight="1"/>
    <row r="20" ht="18.75" customHeight="1"/>
  </sheetData>
  <mergeCells count="2">
    <mergeCell ref="A1:G1"/>
    <mergeCell ref="C16:D16"/>
  </mergeCells>
  <pageMargins left="0.75" right="0.75" top="1" bottom="1" header="0.5" footer="0.5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opLeftCell="A7" workbookViewId="0">
      <selection activeCell="K24" sqref="K24"/>
    </sheetView>
  </sheetViews>
  <sheetFormatPr defaultColWidth="9" defaultRowHeight="13.5" outlineLevelCol="4"/>
  <cols>
    <col min="2" max="2" width="11.75" customWidth="1"/>
    <col min="5" max="5" width="11.625" customWidth="1"/>
  </cols>
  <sheetData>
    <row r="1" ht="20.1" customHeight="1" spans="1:5">
      <c r="A1" s="6" t="s">
        <v>476</v>
      </c>
      <c r="B1" s="6"/>
      <c r="C1" s="6"/>
      <c r="D1" s="6"/>
      <c r="E1" s="6"/>
    </row>
    <row r="2" ht="20.1" customHeight="1" spans="1:5">
      <c r="A2" s="6"/>
      <c r="B2" s="6"/>
      <c r="C2" s="6"/>
      <c r="D2" s="6"/>
      <c r="E2" s="6"/>
    </row>
    <row r="3" ht="20.1" customHeight="1" spans="1: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</row>
    <row r="4" ht="20.1" customHeight="1" spans="1:5">
      <c r="A4" s="7">
        <v>1</v>
      </c>
      <c r="B4" s="7" t="s">
        <v>33</v>
      </c>
      <c r="C4" s="7">
        <v>18</v>
      </c>
      <c r="D4" s="7">
        <v>144</v>
      </c>
      <c r="E4" s="7"/>
    </row>
    <row r="5" ht="20.1" customHeight="1" spans="1:5">
      <c r="A5" s="7">
        <v>2</v>
      </c>
      <c r="B5" s="7" t="s">
        <v>38</v>
      </c>
      <c r="C5" s="7">
        <v>13</v>
      </c>
      <c r="D5" s="7">
        <f t="shared" ref="D5:D28" si="0">C5*8</f>
        <v>104</v>
      </c>
      <c r="E5" s="7"/>
    </row>
    <row r="6" ht="20.1" customHeight="1" spans="1:5">
      <c r="A6" s="7">
        <v>3</v>
      </c>
      <c r="B6" s="7" t="s">
        <v>48</v>
      </c>
      <c r="C6" s="7">
        <v>12</v>
      </c>
      <c r="D6" s="7">
        <f t="shared" si="0"/>
        <v>96</v>
      </c>
      <c r="E6" s="7"/>
    </row>
    <row r="7" ht="20.1" customHeight="1" spans="1:5">
      <c r="A7" s="7">
        <v>4</v>
      </c>
      <c r="B7" s="7" t="s">
        <v>35</v>
      </c>
      <c r="C7" s="7">
        <v>11</v>
      </c>
      <c r="D7" s="7">
        <f t="shared" si="0"/>
        <v>88</v>
      </c>
      <c r="E7" s="7"/>
    </row>
    <row r="8" ht="20.1" customHeight="1" spans="1:5">
      <c r="A8" s="7">
        <v>5</v>
      </c>
      <c r="B8" s="7" t="s">
        <v>44</v>
      </c>
      <c r="C8" s="7">
        <v>10</v>
      </c>
      <c r="D8" s="7">
        <f t="shared" si="0"/>
        <v>80</v>
      </c>
      <c r="E8" s="7"/>
    </row>
    <row r="9" ht="20.1" customHeight="1" spans="1:5">
      <c r="A9" s="7">
        <v>6</v>
      </c>
      <c r="B9" s="7" t="s">
        <v>36</v>
      </c>
      <c r="C9" s="7">
        <v>8</v>
      </c>
      <c r="D9" s="7">
        <f t="shared" si="0"/>
        <v>64</v>
      </c>
      <c r="E9" s="7"/>
    </row>
    <row r="10" ht="20.1" customHeight="1" spans="1:5">
      <c r="A10" s="7">
        <v>7</v>
      </c>
      <c r="B10" s="7" t="s">
        <v>191</v>
      </c>
      <c r="C10" s="7">
        <v>8</v>
      </c>
      <c r="D10" s="7">
        <f t="shared" si="0"/>
        <v>64</v>
      </c>
      <c r="E10" s="7"/>
    </row>
    <row r="11" ht="20.1" customHeight="1" spans="1:5">
      <c r="A11" s="7">
        <v>8</v>
      </c>
      <c r="B11" s="7" t="s">
        <v>49</v>
      </c>
      <c r="C11" s="7">
        <v>10</v>
      </c>
      <c r="D11" s="7">
        <f t="shared" si="0"/>
        <v>80</v>
      </c>
      <c r="E11" s="7"/>
    </row>
    <row r="12" ht="20.1" customHeight="1" spans="1:5">
      <c r="A12" s="7">
        <v>9</v>
      </c>
      <c r="B12" s="7" t="s">
        <v>37</v>
      </c>
      <c r="C12" s="7">
        <v>8</v>
      </c>
      <c r="D12" s="7">
        <f t="shared" si="0"/>
        <v>64</v>
      </c>
      <c r="E12" s="7"/>
    </row>
    <row r="13" ht="20.1" customHeight="1" spans="1:5">
      <c r="A13" s="7">
        <v>10</v>
      </c>
      <c r="B13" s="7" t="s">
        <v>50</v>
      </c>
      <c r="C13" s="7">
        <v>12</v>
      </c>
      <c r="D13" s="7">
        <f t="shared" si="0"/>
        <v>96</v>
      </c>
      <c r="E13" s="7"/>
    </row>
    <row r="14" ht="20.1" customHeight="1" spans="1:5">
      <c r="A14" s="7">
        <v>11</v>
      </c>
      <c r="B14" s="7" t="s">
        <v>46</v>
      </c>
      <c r="C14" s="7">
        <v>12</v>
      </c>
      <c r="D14" s="7">
        <f t="shared" si="0"/>
        <v>96</v>
      </c>
      <c r="E14" s="7"/>
    </row>
    <row r="15" ht="20.1" customHeight="1" spans="1:5">
      <c r="A15" s="7">
        <v>12</v>
      </c>
      <c r="B15" s="7" t="s">
        <v>221</v>
      </c>
      <c r="C15" s="7">
        <v>3</v>
      </c>
      <c r="D15" s="7">
        <f t="shared" si="0"/>
        <v>24</v>
      </c>
      <c r="E15" s="7"/>
    </row>
    <row r="16" ht="20.1" customHeight="1" spans="1:5">
      <c r="A16" s="7">
        <v>13</v>
      </c>
      <c r="B16" s="7" t="s">
        <v>42</v>
      </c>
      <c r="C16" s="7">
        <v>8</v>
      </c>
      <c r="D16" s="7">
        <f t="shared" si="0"/>
        <v>64</v>
      </c>
      <c r="E16" s="7"/>
    </row>
    <row r="17" ht="20.1" customHeight="1" spans="1:5">
      <c r="A17" s="7">
        <v>14</v>
      </c>
      <c r="B17" s="7" t="s">
        <v>41</v>
      </c>
      <c r="C17" s="7">
        <v>3</v>
      </c>
      <c r="D17" s="7">
        <f t="shared" si="0"/>
        <v>24</v>
      </c>
      <c r="E17" s="7"/>
    </row>
    <row r="18" ht="20.1" customHeight="1" spans="1:5">
      <c r="A18" s="7">
        <v>15</v>
      </c>
      <c r="B18" s="7" t="s">
        <v>14</v>
      </c>
      <c r="C18" s="7">
        <v>3</v>
      </c>
      <c r="D18" s="7">
        <f t="shared" si="0"/>
        <v>24</v>
      </c>
      <c r="E18" s="7"/>
    </row>
    <row r="19" ht="20.1" customHeight="1" spans="1:5">
      <c r="A19" s="7">
        <v>16</v>
      </c>
      <c r="B19" s="7" t="s">
        <v>203</v>
      </c>
      <c r="C19" s="7">
        <v>2</v>
      </c>
      <c r="D19" s="7">
        <f t="shared" si="0"/>
        <v>16</v>
      </c>
      <c r="E19" s="7"/>
    </row>
    <row r="20" ht="20.1" customHeight="1" spans="1:5">
      <c r="A20" s="7">
        <v>17</v>
      </c>
      <c r="B20" s="7" t="s">
        <v>195</v>
      </c>
      <c r="C20" s="7">
        <v>2</v>
      </c>
      <c r="D20" s="7">
        <f t="shared" si="0"/>
        <v>16</v>
      </c>
      <c r="E20" s="7"/>
    </row>
    <row r="21" ht="20.1" customHeight="1" spans="1:5">
      <c r="A21" s="7">
        <v>18</v>
      </c>
      <c r="B21" s="7" t="s">
        <v>13</v>
      </c>
      <c r="C21" s="7">
        <v>6</v>
      </c>
      <c r="D21" s="7">
        <f t="shared" si="0"/>
        <v>48</v>
      </c>
      <c r="E21" s="7"/>
    </row>
    <row r="22" ht="20.1" customHeight="1" spans="1:5">
      <c r="A22" s="7">
        <v>19</v>
      </c>
      <c r="B22" s="7" t="s">
        <v>56</v>
      </c>
      <c r="C22" s="7">
        <v>4</v>
      </c>
      <c r="D22" s="7">
        <f t="shared" si="0"/>
        <v>32</v>
      </c>
      <c r="E22" s="7"/>
    </row>
    <row r="23" ht="20.1" customHeight="1" spans="1:5">
      <c r="A23" s="7">
        <v>20</v>
      </c>
      <c r="B23" s="7" t="s">
        <v>204</v>
      </c>
      <c r="C23" s="7">
        <v>4</v>
      </c>
      <c r="D23" s="7">
        <f t="shared" si="0"/>
        <v>32</v>
      </c>
      <c r="E23" s="7"/>
    </row>
    <row r="24" ht="20.1" customHeight="1" spans="1:5">
      <c r="A24" s="7">
        <v>21</v>
      </c>
      <c r="B24" s="7" t="s">
        <v>58</v>
      </c>
      <c r="C24" s="7">
        <v>4</v>
      </c>
      <c r="D24" s="7">
        <f t="shared" si="0"/>
        <v>32</v>
      </c>
      <c r="E24" s="7"/>
    </row>
    <row r="25" ht="20.1" customHeight="1" spans="1:5">
      <c r="A25" s="7">
        <v>22</v>
      </c>
      <c r="B25" s="7" t="s">
        <v>205</v>
      </c>
      <c r="C25" s="7">
        <v>6</v>
      </c>
      <c r="D25" s="7">
        <f t="shared" si="0"/>
        <v>48</v>
      </c>
      <c r="E25" s="7"/>
    </row>
    <row r="26" ht="20.1" customHeight="1" spans="1:5">
      <c r="A26" s="8">
        <v>23</v>
      </c>
      <c r="B26" s="8" t="s">
        <v>20</v>
      </c>
      <c r="C26" s="8">
        <v>4</v>
      </c>
      <c r="D26" s="7">
        <f t="shared" si="0"/>
        <v>32</v>
      </c>
      <c r="E26" s="9"/>
    </row>
    <row r="27" ht="20.1" customHeight="1" spans="1:5">
      <c r="A27" s="8">
        <v>24</v>
      </c>
      <c r="B27" s="8" t="s">
        <v>22</v>
      </c>
      <c r="C27" s="8">
        <v>4</v>
      </c>
      <c r="D27" s="7">
        <f t="shared" si="0"/>
        <v>32</v>
      </c>
      <c r="E27" s="9"/>
    </row>
    <row r="28" ht="20.1" customHeight="1" spans="1:5">
      <c r="A28" s="8">
        <v>25</v>
      </c>
      <c r="B28" s="8" t="s">
        <v>18</v>
      </c>
      <c r="C28" s="8">
        <v>4</v>
      </c>
      <c r="D28" s="7">
        <f t="shared" si="0"/>
        <v>32</v>
      </c>
      <c r="E28" s="9"/>
    </row>
    <row r="29" spans="4:4">
      <c r="D29">
        <f>SUM(D4:D28)</f>
        <v>1432</v>
      </c>
    </row>
    <row r="30" spans="1:5">
      <c r="A30" t="s">
        <v>75</v>
      </c>
      <c r="C30" t="s">
        <v>76</v>
      </c>
      <c r="E30" t="s">
        <v>77</v>
      </c>
    </row>
  </sheetData>
  <mergeCells count="1">
    <mergeCell ref="A1:E2"/>
  </mergeCells>
  <pageMargins left="0.75" right="0.75" top="1" bottom="1" header="0.5" footer="0.5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1" sqref="A1"/>
    </sheetView>
  </sheetViews>
  <sheetFormatPr defaultColWidth="9" defaultRowHeight="13.5" outlineLevelRow="5" outlineLevelCol="5"/>
  <cols>
    <col min="3" max="3" width="26" customWidth="1"/>
    <col min="4" max="4" width="21.375" customWidth="1"/>
    <col min="5" max="5" width="17.25" customWidth="1"/>
  </cols>
  <sheetData>
    <row r="1" spans="1:1">
      <c r="A1" t="s">
        <v>477</v>
      </c>
    </row>
    <row r="2" spans="1:6">
      <c r="A2" t="s">
        <v>1</v>
      </c>
      <c r="B2" t="s">
        <v>2</v>
      </c>
      <c r="C2" t="s">
        <v>4</v>
      </c>
      <c r="D2" t="s">
        <v>478</v>
      </c>
      <c r="E2" t="s">
        <v>353</v>
      </c>
      <c r="F2" t="s">
        <v>5</v>
      </c>
    </row>
    <row r="3" spans="1:6">
      <c r="A3">
        <v>1</v>
      </c>
      <c r="B3" t="s">
        <v>187</v>
      </c>
      <c r="C3" t="s">
        <v>479</v>
      </c>
      <c r="D3" t="s">
        <v>480</v>
      </c>
      <c r="E3">
        <v>1250</v>
      </c>
      <c r="F3" t="s">
        <v>478</v>
      </c>
    </row>
    <row r="4" spans="1:6">
      <c r="A4">
        <v>2</v>
      </c>
      <c r="B4" t="s">
        <v>10</v>
      </c>
      <c r="C4" t="s">
        <v>479</v>
      </c>
      <c r="D4" t="s">
        <v>481</v>
      </c>
      <c r="E4">
        <v>1400</v>
      </c>
      <c r="F4" t="s">
        <v>478</v>
      </c>
    </row>
    <row r="5" spans="1:1">
      <c r="A5" t="s">
        <v>482</v>
      </c>
    </row>
    <row r="6" spans="1:1">
      <c r="A6" t="s">
        <v>483</v>
      </c>
    </row>
  </sheetData>
  <pageMargins left="0.75" right="0.75" top="1" bottom="1" header="0.5" footer="0.5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P147"/>
  <sheetViews>
    <sheetView topLeftCell="A117" workbookViewId="0">
      <selection activeCell="AA135" sqref="AA135"/>
    </sheetView>
  </sheetViews>
  <sheetFormatPr defaultColWidth="9" defaultRowHeight="20.25"/>
  <cols>
    <col min="3" max="3" width="9.625" customWidth="1"/>
    <col min="4" max="4" width="12.375" customWidth="1"/>
    <col min="12" max="12" width="12.875"/>
    <col min="13" max="13" width="12.625"/>
    <col min="17" max="17" width="12.625"/>
    <col min="35" max="38" width="9" style="2"/>
    <col min="39" max="39" width="14.125" style="2"/>
    <col min="40" max="40" width="16.875" style="3" customWidth="1"/>
    <col min="42" max="42" width="14.375" style="3"/>
    <col min="43" max="43" width="13.75"/>
  </cols>
  <sheetData>
    <row r="2" s="1" customFormat="1" ht="54" spans="1:42">
      <c r="A2" s="1" t="s">
        <v>1</v>
      </c>
      <c r="B2" s="1" t="s">
        <v>2</v>
      </c>
      <c r="C2" s="1" t="s">
        <v>118</v>
      </c>
      <c r="D2" s="1" t="s">
        <v>119</v>
      </c>
      <c r="E2" s="1" t="s">
        <v>120</v>
      </c>
      <c r="F2" s="1" t="s">
        <v>121</v>
      </c>
      <c r="G2" s="1" t="s">
        <v>122</v>
      </c>
      <c r="H2" s="1" t="s">
        <v>123</v>
      </c>
      <c r="I2" s="1" t="s">
        <v>124</v>
      </c>
      <c r="J2" s="1" t="s">
        <v>125</v>
      </c>
      <c r="K2" s="1" t="s">
        <v>126</v>
      </c>
      <c r="L2" s="1" t="s">
        <v>127</v>
      </c>
      <c r="M2" s="1" t="s">
        <v>128</v>
      </c>
      <c r="N2" s="1" t="s">
        <v>129</v>
      </c>
      <c r="O2" s="1" t="s">
        <v>130</v>
      </c>
      <c r="P2" s="1" t="s">
        <v>131</v>
      </c>
      <c r="Q2" s="1" t="s">
        <v>132</v>
      </c>
      <c r="R2" s="1" t="s">
        <v>133</v>
      </c>
      <c r="S2" s="1" t="s">
        <v>133</v>
      </c>
      <c r="T2" s="1" t="s">
        <v>134</v>
      </c>
      <c r="U2" s="1" t="s">
        <v>135</v>
      </c>
      <c r="V2" s="1" t="s">
        <v>136</v>
      </c>
      <c r="W2" s="1" t="s">
        <v>137</v>
      </c>
      <c r="X2" s="1" t="s">
        <v>138</v>
      </c>
      <c r="Y2" s="1" t="s">
        <v>139</v>
      </c>
      <c r="Z2" s="1" t="s">
        <v>140</v>
      </c>
      <c r="AA2" s="1" t="s">
        <v>141</v>
      </c>
      <c r="AB2" s="1" t="s">
        <v>142</v>
      </c>
      <c r="AC2" s="1" t="s">
        <v>143</v>
      </c>
      <c r="AD2" s="1" t="s">
        <v>144</v>
      </c>
      <c r="AE2" s="1" t="s">
        <v>145</v>
      </c>
      <c r="AF2" s="1" t="s">
        <v>146</v>
      </c>
      <c r="AG2" s="1" t="s">
        <v>147</v>
      </c>
      <c r="AH2" s="1" t="s">
        <v>148</v>
      </c>
      <c r="AI2" s="4" t="s">
        <v>149</v>
      </c>
      <c r="AJ2" s="4" t="s">
        <v>150</v>
      </c>
      <c r="AK2" s="4" t="s">
        <v>151</v>
      </c>
      <c r="AL2" s="4" t="s">
        <v>152</v>
      </c>
      <c r="AM2" s="4" t="s">
        <v>333</v>
      </c>
      <c r="AN2" s="5"/>
      <c r="AP2" s="5"/>
    </row>
    <row r="3" spans="1:39">
      <c r="A3">
        <v>1</v>
      </c>
      <c r="B3" t="s">
        <v>154</v>
      </c>
      <c r="C3">
        <v>0</v>
      </c>
      <c r="D3">
        <v>600</v>
      </c>
      <c r="E3">
        <v>0</v>
      </c>
      <c r="F3">
        <v>0</v>
      </c>
      <c r="G3">
        <v>0</v>
      </c>
      <c r="H3">
        <v>50</v>
      </c>
      <c r="I3">
        <v>0</v>
      </c>
      <c r="J3">
        <v>36</v>
      </c>
      <c r="K3">
        <v>0</v>
      </c>
      <c r="L3">
        <v>804.761904761905</v>
      </c>
      <c r="M3">
        <v>1919.04761904762</v>
      </c>
      <c r="N3">
        <v>0</v>
      </c>
      <c r="P3">
        <v>0</v>
      </c>
      <c r="Q3">
        <v>485.231116696967</v>
      </c>
      <c r="R3">
        <v>0</v>
      </c>
      <c r="S3">
        <v>350</v>
      </c>
      <c r="T3">
        <v>20</v>
      </c>
      <c r="V3">
        <v>40</v>
      </c>
      <c r="W3">
        <v>1613.2</v>
      </c>
      <c r="X3">
        <v>564</v>
      </c>
      <c r="Y3">
        <v>0</v>
      </c>
      <c r="Z3">
        <v>0</v>
      </c>
      <c r="AA3">
        <v>80</v>
      </c>
      <c r="AB3">
        <v>480</v>
      </c>
      <c r="AC3">
        <v>0</v>
      </c>
      <c r="AD3">
        <v>720</v>
      </c>
      <c r="AE3">
        <v>500</v>
      </c>
      <c r="AF3">
        <v>0</v>
      </c>
      <c r="AG3">
        <v>0</v>
      </c>
      <c r="AH3">
        <v>0</v>
      </c>
      <c r="AI3" s="2">
        <v>0</v>
      </c>
      <c r="AJ3" s="2">
        <v>0</v>
      </c>
      <c r="AK3" s="2">
        <v>288</v>
      </c>
      <c r="AL3" s="2">
        <v>0</v>
      </c>
      <c r="AM3" s="2">
        <v>8550.24064050649</v>
      </c>
    </row>
    <row r="4" spans="1:39">
      <c r="A4">
        <v>2</v>
      </c>
      <c r="B4" t="s">
        <v>155</v>
      </c>
      <c r="C4">
        <v>0</v>
      </c>
      <c r="D4">
        <v>1100</v>
      </c>
      <c r="E4">
        <v>0</v>
      </c>
      <c r="F4">
        <v>0</v>
      </c>
      <c r="G4">
        <v>0</v>
      </c>
      <c r="H4">
        <v>42</v>
      </c>
      <c r="I4">
        <v>0</v>
      </c>
      <c r="J4">
        <v>38</v>
      </c>
      <c r="K4">
        <v>0</v>
      </c>
      <c r="L4">
        <v>804.761904761905</v>
      </c>
      <c r="M4">
        <v>1300</v>
      </c>
      <c r="N4">
        <v>50</v>
      </c>
      <c r="P4">
        <v>0</v>
      </c>
      <c r="Q4">
        <v>712.891139860508</v>
      </c>
      <c r="R4">
        <v>0</v>
      </c>
      <c r="S4">
        <v>0</v>
      </c>
      <c r="T4">
        <v>0</v>
      </c>
      <c r="V4">
        <v>0</v>
      </c>
      <c r="W4">
        <v>762.4</v>
      </c>
      <c r="X4">
        <v>552</v>
      </c>
      <c r="Y4">
        <v>0</v>
      </c>
      <c r="Z4">
        <v>0</v>
      </c>
      <c r="AA4">
        <v>280</v>
      </c>
      <c r="AB4">
        <v>490</v>
      </c>
      <c r="AC4">
        <v>0</v>
      </c>
      <c r="AD4">
        <v>600</v>
      </c>
      <c r="AE4">
        <v>500</v>
      </c>
      <c r="AF4">
        <v>0</v>
      </c>
      <c r="AG4">
        <v>0</v>
      </c>
      <c r="AH4">
        <v>0</v>
      </c>
      <c r="AI4" s="2">
        <v>108</v>
      </c>
      <c r="AJ4" s="2">
        <v>0</v>
      </c>
      <c r="AK4" s="2">
        <v>0</v>
      </c>
      <c r="AL4" s="2">
        <v>0</v>
      </c>
      <c r="AM4" s="2">
        <v>7340.05304462241</v>
      </c>
    </row>
    <row r="5" spans="1:39">
      <c r="A5">
        <v>3</v>
      </c>
      <c r="B5" t="s">
        <v>37</v>
      </c>
      <c r="C5">
        <v>0</v>
      </c>
      <c r="D5">
        <v>1300</v>
      </c>
      <c r="E5">
        <v>0</v>
      </c>
      <c r="F5">
        <v>0</v>
      </c>
      <c r="G5">
        <v>55</v>
      </c>
      <c r="H5">
        <v>20</v>
      </c>
      <c r="I5">
        <v>90</v>
      </c>
      <c r="J5">
        <v>25</v>
      </c>
      <c r="K5">
        <v>0</v>
      </c>
      <c r="L5">
        <v>804.761904761905</v>
      </c>
      <c r="M5">
        <v>1300</v>
      </c>
      <c r="N5">
        <v>50</v>
      </c>
      <c r="P5">
        <v>0</v>
      </c>
      <c r="Q5">
        <v>0</v>
      </c>
      <c r="R5">
        <v>0</v>
      </c>
      <c r="S5">
        <v>0</v>
      </c>
      <c r="T5">
        <v>0</v>
      </c>
      <c r="V5">
        <v>40</v>
      </c>
      <c r="W5">
        <v>718</v>
      </c>
      <c r="X5">
        <v>850</v>
      </c>
      <c r="Y5">
        <v>0</v>
      </c>
      <c r="Z5">
        <v>175</v>
      </c>
      <c r="AA5">
        <v>105</v>
      </c>
      <c r="AB5">
        <v>280</v>
      </c>
      <c r="AC5">
        <v>0</v>
      </c>
      <c r="AD5">
        <v>0</v>
      </c>
      <c r="AE5">
        <v>200</v>
      </c>
      <c r="AF5">
        <v>80</v>
      </c>
      <c r="AG5">
        <v>0</v>
      </c>
      <c r="AH5">
        <v>150</v>
      </c>
      <c r="AI5" s="2">
        <v>108</v>
      </c>
      <c r="AJ5" s="2">
        <v>0</v>
      </c>
      <c r="AK5" s="2">
        <v>192</v>
      </c>
      <c r="AL5" s="2">
        <v>300</v>
      </c>
      <c r="AM5" s="2">
        <v>6842.7619047619</v>
      </c>
    </row>
    <row r="6" spans="1:39">
      <c r="A6">
        <v>4</v>
      </c>
      <c r="B6" t="s">
        <v>156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P6">
        <v>0</v>
      </c>
      <c r="Q6">
        <v>0</v>
      </c>
      <c r="R6">
        <v>0</v>
      </c>
      <c r="S6">
        <v>0</v>
      </c>
      <c r="T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150</v>
      </c>
      <c r="AI6" s="2">
        <v>0</v>
      </c>
      <c r="AJ6" s="2">
        <v>0</v>
      </c>
      <c r="AK6" s="2">
        <v>0</v>
      </c>
      <c r="AL6" s="2">
        <v>0</v>
      </c>
      <c r="AM6" s="2">
        <v>150</v>
      </c>
    </row>
    <row r="7" spans="1:39">
      <c r="A7">
        <v>5</v>
      </c>
      <c r="B7" t="s">
        <v>157</v>
      </c>
      <c r="C7">
        <v>0</v>
      </c>
      <c r="D7">
        <v>1290</v>
      </c>
      <c r="E7">
        <v>0</v>
      </c>
      <c r="F7">
        <v>0</v>
      </c>
      <c r="G7">
        <v>0</v>
      </c>
      <c r="H7">
        <v>77</v>
      </c>
      <c r="I7">
        <v>0</v>
      </c>
      <c r="J7">
        <v>29</v>
      </c>
      <c r="K7">
        <v>0</v>
      </c>
      <c r="L7">
        <v>1494.55782312925</v>
      </c>
      <c r="M7">
        <v>2414.28571428572</v>
      </c>
      <c r="N7">
        <v>0</v>
      </c>
      <c r="P7">
        <v>0</v>
      </c>
      <c r="Q7">
        <v>398.006438852163</v>
      </c>
      <c r="R7">
        <v>750</v>
      </c>
      <c r="S7">
        <v>750</v>
      </c>
      <c r="T7">
        <v>20</v>
      </c>
      <c r="V7">
        <v>0</v>
      </c>
      <c r="W7">
        <v>130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720</v>
      </c>
      <c r="AE7">
        <v>500</v>
      </c>
      <c r="AF7">
        <v>0</v>
      </c>
      <c r="AG7">
        <v>0</v>
      </c>
      <c r="AH7">
        <v>150</v>
      </c>
      <c r="AI7" s="2">
        <v>0</v>
      </c>
      <c r="AJ7" s="2">
        <v>0</v>
      </c>
      <c r="AK7" s="2">
        <v>0</v>
      </c>
      <c r="AL7" s="2">
        <v>0</v>
      </c>
      <c r="AM7" s="2">
        <v>8722.84997626713</v>
      </c>
    </row>
    <row r="8" spans="1:39">
      <c r="A8">
        <v>6</v>
      </c>
      <c r="B8" t="s">
        <v>158</v>
      </c>
      <c r="C8">
        <v>60</v>
      </c>
      <c r="D8">
        <v>0</v>
      </c>
      <c r="E8">
        <v>0</v>
      </c>
      <c r="F8">
        <v>0</v>
      </c>
      <c r="G8">
        <v>0</v>
      </c>
      <c r="H8">
        <v>29</v>
      </c>
      <c r="I8">
        <v>0</v>
      </c>
      <c r="J8">
        <v>39</v>
      </c>
      <c r="K8">
        <v>0</v>
      </c>
      <c r="L8">
        <v>1379.59183673469</v>
      </c>
      <c r="M8">
        <v>1671.42857142857</v>
      </c>
      <c r="N8">
        <v>0</v>
      </c>
      <c r="P8">
        <v>0</v>
      </c>
      <c r="Q8">
        <v>0</v>
      </c>
      <c r="R8">
        <v>0</v>
      </c>
      <c r="S8">
        <v>0</v>
      </c>
      <c r="T8">
        <v>0</v>
      </c>
      <c r="V8">
        <v>80</v>
      </c>
      <c r="W8">
        <v>50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300</v>
      </c>
      <c r="AE8">
        <v>200</v>
      </c>
      <c r="AF8">
        <v>0</v>
      </c>
      <c r="AG8">
        <v>0</v>
      </c>
      <c r="AH8">
        <v>200</v>
      </c>
      <c r="AI8" s="2">
        <v>0</v>
      </c>
      <c r="AJ8" s="2">
        <v>0</v>
      </c>
      <c r="AK8" s="2">
        <v>0</v>
      </c>
      <c r="AL8" s="2">
        <v>0</v>
      </c>
      <c r="AM8" s="2">
        <v>4009.02040816326</v>
      </c>
    </row>
    <row r="9" spans="1:39">
      <c r="A9">
        <v>7</v>
      </c>
      <c r="B9" t="s">
        <v>159</v>
      </c>
      <c r="C9">
        <v>0</v>
      </c>
      <c r="D9">
        <v>1000</v>
      </c>
      <c r="E9">
        <v>0</v>
      </c>
      <c r="F9">
        <v>0</v>
      </c>
      <c r="G9">
        <v>0</v>
      </c>
      <c r="H9">
        <v>49</v>
      </c>
      <c r="I9">
        <v>0</v>
      </c>
      <c r="J9">
        <v>34</v>
      </c>
      <c r="K9">
        <v>0</v>
      </c>
      <c r="L9">
        <v>905.357142857143</v>
      </c>
      <c r="M9">
        <v>1300</v>
      </c>
      <c r="N9">
        <v>50</v>
      </c>
      <c r="P9">
        <v>0</v>
      </c>
      <c r="Q9">
        <v>900.393372029938</v>
      </c>
      <c r="R9">
        <v>0</v>
      </c>
      <c r="S9">
        <v>0</v>
      </c>
      <c r="T9">
        <v>0</v>
      </c>
      <c r="V9">
        <v>0</v>
      </c>
      <c r="W9">
        <v>1703.2</v>
      </c>
      <c r="X9">
        <v>740</v>
      </c>
      <c r="Y9">
        <v>0</v>
      </c>
      <c r="Z9">
        <v>0</v>
      </c>
      <c r="AA9">
        <v>70</v>
      </c>
      <c r="AB9">
        <v>140</v>
      </c>
      <c r="AC9">
        <v>0</v>
      </c>
      <c r="AD9">
        <v>720</v>
      </c>
      <c r="AE9">
        <v>500</v>
      </c>
      <c r="AF9">
        <v>0</v>
      </c>
      <c r="AG9">
        <v>0</v>
      </c>
      <c r="AH9">
        <v>0</v>
      </c>
      <c r="AI9" s="2">
        <v>0</v>
      </c>
      <c r="AJ9" s="2">
        <v>0</v>
      </c>
      <c r="AK9" s="2">
        <v>0</v>
      </c>
      <c r="AL9" s="2">
        <v>120</v>
      </c>
      <c r="AM9" s="2">
        <v>8231.95051488708</v>
      </c>
    </row>
    <row r="10" spans="1:39">
      <c r="A10">
        <v>8</v>
      </c>
      <c r="B10" t="s">
        <v>73</v>
      </c>
      <c r="C10">
        <v>0</v>
      </c>
      <c r="D10">
        <v>1135</v>
      </c>
      <c r="E10">
        <v>0</v>
      </c>
      <c r="F10">
        <v>0</v>
      </c>
      <c r="G10">
        <v>40</v>
      </c>
      <c r="H10">
        <v>32</v>
      </c>
      <c r="I10">
        <v>15</v>
      </c>
      <c r="J10">
        <v>34</v>
      </c>
      <c r="K10">
        <v>0</v>
      </c>
      <c r="L10">
        <v>1034.69387755102</v>
      </c>
      <c r="M10">
        <v>1857.14285714286</v>
      </c>
      <c r="N10">
        <v>50</v>
      </c>
      <c r="P10">
        <v>0</v>
      </c>
      <c r="Q10">
        <v>0</v>
      </c>
      <c r="R10">
        <v>350</v>
      </c>
      <c r="S10">
        <v>0</v>
      </c>
      <c r="T10">
        <v>20</v>
      </c>
      <c r="V10">
        <v>0</v>
      </c>
      <c r="W10">
        <v>732</v>
      </c>
      <c r="X10">
        <v>740</v>
      </c>
      <c r="Y10">
        <v>0</v>
      </c>
      <c r="Z10">
        <v>70</v>
      </c>
      <c r="AA10">
        <v>70</v>
      </c>
      <c r="AB10">
        <v>140</v>
      </c>
      <c r="AC10">
        <v>0</v>
      </c>
      <c r="AD10">
        <v>0</v>
      </c>
      <c r="AE10">
        <v>200</v>
      </c>
      <c r="AF10">
        <v>0</v>
      </c>
      <c r="AG10">
        <v>0</v>
      </c>
      <c r="AH10">
        <v>300</v>
      </c>
      <c r="AI10" s="2">
        <v>0</v>
      </c>
      <c r="AJ10" s="2">
        <v>282</v>
      </c>
      <c r="AK10" s="2">
        <v>0</v>
      </c>
      <c r="AL10" s="2">
        <v>300</v>
      </c>
      <c r="AM10" s="2">
        <v>7401.83673469388</v>
      </c>
    </row>
    <row r="11" spans="1:39">
      <c r="A11">
        <v>9</v>
      </c>
      <c r="B11" t="s">
        <v>160</v>
      </c>
      <c r="C11">
        <v>0</v>
      </c>
      <c r="D11">
        <v>675</v>
      </c>
      <c r="E11">
        <v>0</v>
      </c>
      <c r="F11">
        <v>0</v>
      </c>
      <c r="G11">
        <v>40</v>
      </c>
      <c r="H11">
        <v>29</v>
      </c>
      <c r="I11">
        <v>0</v>
      </c>
      <c r="J11">
        <v>36</v>
      </c>
      <c r="K11">
        <v>0</v>
      </c>
      <c r="L11">
        <v>1073.01587301587</v>
      </c>
      <c r="M11">
        <v>1919.04761904762</v>
      </c>
      <c r="N11">
        <v>0</v>
      </c>
      <c r="P11">
        <v>0</v>
      </c>
      <c r="Q11">
        <v>0</v>
      </c>
      <c r="R11">
        <v>0</v>
      </c>
      <c r="S11">
        <v>0</v>
      </c>
      <c r="T11">
        <v>0</v>
      </c>
      <c r="V11">
        <v>0</v>
      </c>
      <c r="W11">
        <v>350</v>
      </c>
      <c r="X11">
        <v>564</v>
      </c>
      <c r="Y11">
        <v>0</v>
      </c>
      <c r="Z11">
        <v>200</v>
      </c>
      <c r="AA11">
        <v>80</v>
      </c>
      <c r="AB11">
        <v>480</v>
      </c>
      <c r="AC11">
        <v>0</v>
      </c>
      <c r="AD11">
        <v>0</v>
      </c>
      <c r="AE11">
        <v>200</v>
      </c>
      <c r="AF11">
        <v>0</v>
      </c>
      <c r="AG11">
        <v>0</v>
      </c>
      <c r="AH11">
        <v>150</v>
      </c>
      <c r="AI11" s="2">
        <v>0</v>
      </c>
      <c r="AJ11" s="2">
        <v>0</v>
      </c>
      <c r="AK11" s="2">
        <v>0</v>
      </c>
      <c r="AL11" s="2">
        <v>540</v>
      </c>
      <c r="AM11" s="2">
        <v>6336.06349206349</v>
      </c>
    </row>
    <row r="12" spans="1:39">
      <c r="A12">
        <v>10</v>
      </c>
      <c r="B12" t="s">
        <v>66</v>
      </c>
      <c r="C12">
        <v>0</v>
      </c>
      <c r="D12">
        <v>1300</v>
      </c>
      <c r="E12">
        <v>0</v>
      </c>
      <c r="F12">
        <v>0</v>
      </c>
      <c r="G12">
        <v>20</v>
      </c>
      <c r="H12">
        <v>33</v>
      </c>
      <c r="I12">
        <v>0</v>
      </c>
      <c r="J12">
        <v>18</v>
      </c>
      <c r="K12">
        <v>0</v>
      </c>
      <c r="L12">
        <v>804.761904761905</v>
      </c>
      <c r="M12">
        <v>1671.42857142857</v>
      </c>
      <c r="N12">
        <v>0</v>
      </c>
      <c r="P12">
        <v>0</v>
      </c>
      <c r="Q12">
        <v>0</v>
      </c>
      <c r="R12">
        <v>0</v>
      </c>
      <c r="S12">
        <v>0</v>
      </c>
      <c r="T12">
        <v>0</v>
      </c>
      <c r="V12">
        <v>0</v>
      </c>
      <c r="W12">
        <v>476</v>
      </c>
      <c r="X12">
        <v>482</v>
      </c>
      <c r="Y12">
        <v>0</v>
      </c>
      <c r="Z12">
        <v>175</v>
      </c>
      <c r="AA12">
        <v>105</v>
      </c>
      <c r="AB12">
        <v>280</v>
      </c>
      <c r="AC12">
        <v>0</v>
      </c>
      <c r="AD12">
        <v>0</v>
      </c>
      <c r="AE12">
        <v>200</v>
      </c>
      <c r="AF12">
        <v>0</v>
      </c>
      <c r="AG12">
        <v>0</v>
      </c>
      <c r="AH12">
        <v>150</v>
      </c>
      <c r="AI12" s="2">
        <v>0</v>
      </c>
      <c r="AJ12" s="2">
        <v>0</v>
      </c>
      <c r="AK12" s="2">
        <v>120</v>
      </c>
      <c r="AL12" s="2">
        <v>300</v>
      </c>
      <c r="AM12" s="2">
        <v>6135.19047619048</v>
      </c>
    </row>
    <row r="13" spans="1:39">
      <c r="A13">
        <v>11</v>
      </c>
      <c r="B13" t="s">
        <v>161</v>
      </c>
      <c r="C13">
        <v>60</v>
      </c>
      <c r="D13">
        <v>1250</v>
      </c>
      <c r="E13">
        <v>0</v>
      </c>
      <c r="F13">
        <v>0</v>
      </c>
      <c r="G13">
        <v>20</v>
      </c>
      <c r="H13">
        <v>29</v>
      </c>
      <c r="I13">
        <v>0</v>
      </c>
      <c r="J13">
        <v>32</v>
      </c>
      <c r="K13">
        <v>0</v>
      </c>
      <c r="L13">
        <v>804.761904761905</v>
      </c>
      <c r="M13">
        <v>1671.42857142857</v>
      </c>
      <c r="N13">
        <v>0</v>
      </c>
      <c r="P13">
        <v>0</v>
      </c>
      <c r="Q13">
        <v>0</v>
      </c>
      <c r="R13">
        <v>0</v>
      </c>
      <c r="S13">
        <v>0</v>
      </c>
      <c r="T13">
        <v>0</v>
      </c>
      <c r="V13">
        <v>0</v>
      </c>
      <c r="W13">
        <v>660</v>
      </c>
      <c r="X13">
        <v>870</v>
      </c>
      <c r="Y13">
        <v>0</v>
      </c>
      <c r="Z13">
        <v>40</v>
      </c>
      <c r="AA13">
        <v>40</v>
      </c>
      <c r="AB13">
        <v>80</v>
      </c>
      <c r="AC13">
        <v>0</v>
      </c>
      <c r="AD13">
        <v>240</v>
      </c>
      <c r="AE13">
        <v>200</v>
      </c>
      <c r="AF13">
        <v>0</v>
      </c>
      <c r="AG13">
        <v>0</v>
      </c>
      <c r="AH13">
        <v>50</v>
      </c>
      <c r="AI13" s="2">
        <v>0</v>
      </c>
      <c r="AJ13" s="2">
        <v>264</v>
      </c>
      <c r="AK13" s="2">
        <v>480</v>
      </c>
      <c r="AL13" s="2">
        <v>0</v>
      </c>
      <c r="AM13" s="2">
        <v>6791.19047619048</v>
      </c>
    </row>
    <row r="14" spans="1:39">
      <c r="A14">
        <v>12</v>
      </c>
      <c r="B14" t="s">
        <v>162</v>
      </c>
      <c r="C14">
        <v>0</v>
      </c>
      <c r="D14">
        <v>750</v>
      </c>
      <c r="E14">
        <v>0</v>
      </c>
      <c r="F14">
        <v>0</v>
      </c>
      <c r="G14">
        <v>20</v>
      </c>
      <c r="H14">
        <v>29</v>
      </c>
      <c r="I14">
        <v>20</v>
      </c>
      <c r="J14">
        <v>36</v>
      </c>
      <c r="K14">
        <v>0</v>
      </c>
      <c r="L14">
        <v>1073.01587301587</v>
      </c>
      <c r="M14">
        <v>1300</v>
      </c>
      <c r="N14">
        <v>0</v>
      </c>
      <c r="P14">
        <v>0</v>
      </c>
      <c r="Q14">
        <v>0</v>
      </c>
      <c r="R14">
        <v>0</v>
      </c>
      <c r="S14">
        <v>0</v>
      </c>
      <c r="T14">
        <v>0</v>
      </c>
      <c r="V14">
        <v>0</v>
      </c>
      <c r="W14">
        <v>416</v>
      </c>
      <c r="X14">
        <v>552</v>
      </c>
      <c r="Y14">
        <v>0</v>
      </c>
      <c r="Z14">
        <v>80</v>
      </c>
      <c r="AA14">
        <v>200</v>
      </c>
      <c r="AB14">
        <v>540</v>
      </c>
      <c r="AC14">
        <v>0</v>
      </c>
      <c r="AD14">
        <v>320</v>
      </c>
      <c r="AE14">
        <v>200</v>
      </c>
      <c r="AF14">
        <v>0</v>
      </c>
      <c r="AG14">
        <v>0</v>
      </c>
      <c r="AH14">
        <v>0</v>
      </c>
      <c r="AI14" s="2">
        <v>324</v>
      </c>
      <c r="AJ14" s="2">
        <v>240</v>
      </c>
      <c r="AK14" s="2">
        <v>0</v>
      </c>
      <c r="AL14" s="2">
        <v>120</v>
      </c>
      <c r="AM14" s="2">
        <v>6220.01587301587</v>
      </c>
    </row>
    <row r="15" spans="1:39">
      <c r="A15">
        <v>13</v>
      </c>
      <c r="B15" t="s">
        <v>163</v>
      </c>
      <c r="C15">
        <v>60</v>
      </c>
      <c r="D15">
        <v>900</v>
      </c>
      <c r="E15">
        <v>0</v>
      </c>
      <c r="F15">
        <v>0</v>
      </c>
      <c r="G15">
        <v>0</v>
      </c>
      <c r="H15">
        <v>53</v>
      </c>
      <c r="I15">
        <v>0</v>
      </c>
      <c r="J15">
        <v>29</v>
      </c>
      <c r="K15">
        <v>0</v>
      </c>
      <c r="L15">
        <v>651.473922902495</v>
      </c>
      <c r="M15">
        <v>1052.38095238095</v>
      </c>
      <c r="N15">
        <v>0</v>
      </c>
      <c r="P15">
        <v>0</v>
      </c>
      <c r="Q15">
        <v>560.168233295294</v>
      </c>
      <c r="R15">
        <v>0</v>
      </c>
      <c r="S15">
        <v>0</v>
      </c>
      <c r="T15">
        <v>0</v>
      </c>
      <c r="V15">
        <v>0</v>
      </c>
      <c r="W15">
        <v>1135.2</v>
      </c>
      <c r="X15">
        <v>520</v>
      </c>
      <c r="Y15">
        <v>0</v>
      </c>
      <c r="Z15">
        <v>0</v>
      </c>
      <c r="AA15">
        <v>0</v>
      </c>
      <c r="AB15">
        <v>60</v>
      </c>
      <c r="AC15">
        <v>0</v>
      </c>
      <c r="AD15">
        <v>600</v>
      </c>
      <c r="AE15">
        <v>500</v>
      </c>
      <c r="AF15">
        <v>0</v>
      </c>
      <c r="AG15">
        <v>0</v>
      </c>
      <c r="AH15">
        <v>0</v>
      </c>
      <c r="AI15" s="2">
        <v>0</v>
      </c>
      <c r="AJ15" s="2">
        <v>0</v>
      </c>
      <c r="AK15" s="2">
        <v>270</v>
      </c>
      <c r="AL15" s="2">
        <v>0</v>
      </c>
      <c r="AM15" s="2">
        <v>6391.22310857874</v>
      </c>
    </row>
    <row r="16" spans="1:39">
      <c r="A16">
        <v>14</v>
      </c>
      <c r="B16" t="s">
        <v>164</v>
      </c>
      <c r="C16">
        <v>0</v>
      </c>
      <c r="D16">
        <v>0</v>
      </c>
      <c r="E16">
        <v>0</v>
      </c>
      <c r="F16">
        <v>0</v>
      </c>
      <c r="G16">
        <v>0</v>
      </c>
      <c r="H16">
        <v>31</v>
      </c>
      <c r="I16">
        <v>0</v>
      </c>
      <c r="J16">
        <v>37</v>
      </c>
      <c r="K16">
        <v>0</v>
      </c>
      <c r="L16">
        <v>919.727891156462</v>
      </c>
      <c r="M16">
        <v>1857.14285714286</v>
      </c>
      <c r="N16">
        <v>0</v>
      </c>
      <c r="P16">
        <v>0</v>
      </c>
      <c r="Q16">
        <v>0</v>
      </c>
      <c r="R16">
        <v>0</v>
      </c>
      <c r="S16">
        <v>0</v>
      </c>
      <c r="T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200</v>
      </c>
      <c r="AF16">
        <v>0</v>
      </c>
      <c r="AG16">
        <v>0</v>
      </c>
      <c r="AH16">
        <v>150</v>
      </c>
      <c r="AI16" s="2">
        <v>216</v>
      </c>
      <c r="AJ16" s="2">
        <v>0</v>
      </c>
      <c r="AK16" s="2">
        <v>0</v>
      </c>
      <c r="AL16" s="2">
        <v>0</v>
      </c>
      <c r="AM16" s="2">
        <v>3410.87074829932</v>
      </c>
    </row>
    <row r="17" spans="1:39">
      <c r="A17">
        <v>15</v>
      </c>
      <c r="B17" t="s">
        <v>165</v>
      </c>
      <c r="C17">
        <v>0</v>
      </c>
      <c r="D17">
        <v>1350</v>
      </c>
      <c r="E17">
        <v>110</v>
      </c>
      <c r="F17">
        <v>0</v>
      </c>
      <c r="G17">
        <v>75</v>
      </c>
      <c r="H17">
        <v>32</v>
      </c>
      <c r="I17">
        <v>30</v>
      </c>
      <c r="J17">
        <v>37</v>
      </c>
      <c r="K17">
        <v>0</v>
      </c>
      <c r="L17">
        <v>1264.62585034014</v>
      </c>
      <c r="M17">
        <v>2042.85714285714</v>
      </c>
      <c r="N17">
        <v>50</v>
      </c>
      <c r="P17">
        <v>0</v>
      </c>
      <c r="Q17">
        <v>0</v>
      </c>
      <c r="R17">
        <v>0</v>
      </c>
      <c r="S17">
        <v>0</v>
      </c>
      <c r="T17">
        <v>0</v>
      </c>
      <c r="V17">
        <v>0</v>
      </c>
      <c r="W17">
        <v>942</v>
      </c>
      <c r="X17">
        <v>900</v>
      </c>
      <c r="Y17">
        <v>0</v>
      </c>
      <c r="Z17">
        <v>140</v>
      </c>
      <c r="AA17">
        <v>140</v>
      </c>
      <c r="AB17">
        <v>280</v>
      </c>
      <c r="AC17">
        <v>0</v>
      </c>
      <c r="AD17">
        <v>0</v>
      </c>
      <c r="AE17">
        <v>200</v>
      </c>
      <c r="AF17">
        <v>0</v>
      </c>
      <c r="AG17">
        <v>0</v>
      </c>
      <c r="AH17">
        <v>150</v>
      </c>
      <c r="AI17" s="2">
        <v>0</v>
      </c>
      <c r="AJ17" s="2">
        <v>0</v>
      </c>
      <c r="AK17" s="2">
        <v>480</v>
      </c>
      <c r="AL17" s="2">
        <v>300</v>
      </c>
      <c r="AM17" s="2">
        <v>8523.48299319728</v>
      </c>
    </row>
    <row r="18" spans="1:39">
      <c r="A18">
        <v>16</v>
      </c>
      <c r="B18" t="s">
        <v>166</v>
      </c>
      <c r="C18">
        <v>0</v>
      </c>
      <c r="D18">
        <v>700</v>
      </c>
      <c r="E18">
        <v>0</v>
      </c>
      <c r="F18">
        <v>0</v>
      </c>
      <c r="G18">
        <v>0</v>
      </c>
      <c r="H18">
        <v>53</v>
      </c>
      <c r="I18">
        <v>40</v>
      </c>
      <c r="J18">
        <v>36</v>
      </c>
      <c r="K18">
        <v>0</v>
      </c>
      <c r="L18">
        <v>1073.01587301587</v>
      </c>
      <c r="M18">
        <v>1919.04761904762</v>
      </c>
      <c r="N18">
        <v>0</v>
      </c>
      <c r="P18">
        <v>0</v>
      </c>
      <c r="Q18">
        <v>560.168233295295</v>
      </c>
      <c r="R18">
        <v>850</v>
      </c>
      <c r="S18">
        <v>750</v>
      </c>
      <c r="T18">
        <v>20</v>
      </c>
      <c r="V18">
        <v>0</v>
      </c>
      <c r="W18">
        <v>2073.6</v>
      </c>
      <c r="X18">
        <v>474</v>
      </c>
      <c r="Y18">
        <v>0</v>
      </c>
      <c r="Z18">
        <v>0</v>
      </c>
      <c r="AA18">
        <v>160</v>
      </c>
      <c r="AB18">
        <v>400</v>
      </c>
      <c r="AC18">
        <v>0</v>
      </c>
      <c r="AD18">
        <v>960</v>
      </c>
      <c r="AE18">
        <v>500</v>
      </c>
      <c r="AF18">
        <v>0</v>
      </c>
      <c r="AG18">
        <v>0</v>
      </c>
      <c r="AH18">
        <v>0</v>
      </c>
      <c r="AI18" s="2">
        <v>432</v>
      </c>
      <c r="AJ18" s="2">
        <v>0</v>
      </c>
      <c r="AK18" s="2">
        <v>0</v>
      </c>
      <c r="AL18" s="2">
        <v>0</v>
      </c>
      <c r="AM18" s="2">
        <v>11000.8317253588</v>
      </c>
    </row>
    <row r="19" spans="1:39">
      <c r="A19">
        <v>17</v>
      </c>
      <c r="B19" t="s">
        <v>167</v>
      </c>
      <c r="C19">
        <v>90</v>
      </c>
      <c r="D19">
        <v>900</v>
      </c>
      <c r="E19">
        <v>110</v>
      </c>
      <c r="F19">
        <v>0</v>
      </c>
      <c r="G19">
        <v>0</v>
      </c>
      <c r="H19">
        <v>61</v>
      </c>
      <c r="I19">
        <v>0</v>
      </c>
      <c r="J19">
        <v>31</v>
      </c>
      <c r="K19">
        <v>0</v>
      </c>
      <c r="L19">
        <v>996.371882086168</v>
      </c>
      <c r="M19">
        <v>2166.66666666667</v>
      </c>
      <c r="N19">
        <v>0</v>
      </c>
      <c r="P19">
        <v>0</v>
      </c>
      <c r="Q19">
        <v>560.168233295294</v>
      </c>
      <c r="R19">
        <v>0</v>
      </c>
      <c r="S19">
        <v>0</v>
      </c>
      <c r="T19">
        <v>0</v>
      </c>
      <c r="V19">
        <v>0</v>
      </c>
      <c r="W19">
        <v>1263.2</v>
      </c>
      <c r="X19">
        <v>550</v>
      </c>
      <c r="Y19">
        <v>0</v>
      </c>
      <c r="Z19">
        <v>0</v>
      </c>
      <c r="AA19">
        <v>0</v>
      </c>
      <c r="AB19">
        <v>60</v>
      </c>
      <c r="AC19">
        <v>0</v>
      </c>
      <c r="AD19">
        <v>675</v>
      </c>
      <c r="AE19">
        <v>500</v>
      </c>
      <c r="AF19">
        <v>0</v>
      </c>
      <c r="AG19">
        <v>0</v>
      </c>
      <c r="AH19">
        <v>0</v>
      </c>
      <c r="AI19" s="2">
        <v>0</v>
      </c>
      <c r="AJ19" s="2">
        <v>0</v>
      </c>
      <c r="AK19" s="2">
        <v>480</v>
      </c>
      <c r="AL19" s="2">
        <v>0</v>
      </c>
      <c r="AM19" s="2">
        <v>8443.40678204813</v>
      </c>
    </row>
    <row r="20" spans="1:39">
      <c r="A20">
        <v>18</v>
      </c>
      <c r="B20" t="s">
        <v>69</v>
      </c>
      <c r="C20">
        <v>0</v>
      </c>
      <c r="D20">
        <v>0</v>
      </c>
      <c r="E20">
        <v>0</v>
      </c>
      <c r="F20">
        <v>0</v>
      </c>
      <c r="G20">
        <v>30</v>
      </c>
      <c r="H20">
        <v>31</v>
      </c>
      <c r="I20">
        <v>15</v>
      </c>
      <c r="J20">
        <v>24</v>
      </c>
      <c r="K20">
        <v>0</v>
      </c>
      <c r="L20">
        <v>804.761904761905</v>
      </c>
      <c r="M20">
        <v>2042.85714285714</v>
      </c>
      <c r="N20">
        <v>0</v>
      </c>
      <c r="P20">
        <v>0</v>
      </c>
      <c r="Q20">
        <v>0</v>
      </c>
      <c r="R20">
        <v>0</v>
      </c>
      <c r="S20">
        <v>0</v>
      </c>
      <c r="T20">
        <v>0</v>
      </c>
      <c r="V20">
        <v>0</v>
      </c>
      <c r="W20">
        <v>678</v>
      </c>
      <c r="X20">
        <v>488</v>
      </c>
      <c r="Y20">
        <v>0</v>
      </c>
      <c r="Z20">
        <v>35</v>
      </c>
      <c r="AA20">
        <v>35</v>
      </c>
      <c r="AB20">
        <v>70</v>
      </c>
      <c r="AC20">
        <v>0</v>
      </c>
      <c r="AD20">
        <v>200</v>
      </c>
      <c r="AE20">
        <v>200</v>
      </c>
      <c r="AF20">
        <v>0</v>
      </c>
      <c r="AG20">
        <v>0</v>
      </c>
      <c r="AH20">
        <v>350</v>
      </c>
      <c r="AI20" s="2">
        <v>0</v>
      </c>
      <c r="AJ20" s="2">
        <v>564</v>
      </c>
      <c r="AK20" s="2">
        <v>0</v>
      </c>
      <c r="AL20" s="2">
        <v>0</v>
      </c>
      <c r="AM20" s="2">
        <v>5567.61904761904</v>
      </c>
    </row>
    <row r="21" spans="1:39">
      <c r="A21">
        <v>19</v>
      </c>
      <c r="B21" t="s">
        <v>168</v>
      </c>
      <c r="C21">
        <v>60</v>
      </c>
      <c r="D21">
        <v>900</v>
      </c>
      <c r="E21">
        <v>0</v>
      </c>
      <c r="F21">
        <v>0</v>
      </c>
      <c r="G21">
        <v>0</v>
      </c>
      <c r="H21">
        <v>61</v>
      </c>
      <c r="I21">
        <v>0</v>
      </c>
      <c r="J21">
        <v>29</v>
      </c>
      <c r="K21">
        <v>0</v>
      </c>
      <c r="L21">
        <v>1341.26984126984</v>
      </c>
      <c r="M21">
        <v>2166.66666666667</v>
      </c>
      <c r="N21">
        <v>0</v>
      </c>
      <c r="P21">
        <v>0</v>
      </c>
      <c r="Q21">
        <v>560.168233295294</v>
      </c>
      <c r="R21">
        <v>0</v>
      </c>
      <c r="S21">
        <v>0</v>
      </c>
      <c r="T21">
        <v>0</v>
      </c>
      <c r="V21">
        <v>0</v>
      </c>
      <c r="W21">
        <v>1047.2</v>
      </c>
      <c r="X21">
        <v>490</v>
      </c>
      <c r="Y21">
        <v>0</v>
      </c>
      <c r="Z21">
        <v>0</v>
      </c>
      <c r="AA21">
        <v>0</v>
      </c>
      <c r="AB21">
        <v>60</v>
      </c>
      <c r="AC21">
        <v>0</v>
      </c>
      <c r="AD21">
        <v>750</v>
      </c>
      <c r="AE21">
        <v>500</v>
      </c>
      <c r="AF21">
        <v>0</v>
      </c>
      <c r="AG21">
        <v>0</v>
      </c>
      <c r="AH21">
        <v>0</v>
      </c>
      <c r="AI21" s="2">
        <v>0</v>
      </c>
      <c r="AJ21" s="2">
        <v>0</v>
      </c>
      <c r="AK21" s="2">
        <v>420</v>
      </c>
      <c r="AL21" s="2">
        <v>0</v>
      </c>
      <c r="AM21" s="2">
        <v>8385.3047412318</v>
      </c>
    </row>
    <row r="22" spans="1:39">
      <c r="A22">
        <v>20</v>
      </c>
      <c r="B22" t="s">
        <v>169</v>
      </c>
      <c r="C22">
        <v>0</v>
      </c>
      <c r="D22">
        <v>1600</v>
      </c>
      <c r="E22">
        <v>0</v>
      </c>
      <c r="F22">
        <v>0</v>
      </c>
      <c r="G22">
        <v>20</v>
      </c>
      <c r="H22">
        <v>31</v>
      </c>
      <c r="I22">
        <v>0</v>
      </c>
      <c r="J22">
        <v>33</v>
      </c>
      <c r="K22">
        <v>0</v>
      </c>
      <c r="L22">
        <v>1609.52380952381</v>
      </c>
      <c r="M22">
        <v>2600</v>
      </c>
      <c r="N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v>0</v>
      </c>
      <c r="W22">
        <v>574</v>
      </c>
      <c r="X22">
        <v>780</v>
      </c>
      <c r="Y22">
        <v>0</v>
      </c>
      <c r="Z22">
        <v>50</v>
      </c>
      <c r="AA22">
        <v>50</v>
      </c>
      <c r="AB22">
        <v>100</v>
      </c>
      <c r="AC22">
        <v>0</v>
      </c>
      <c r="AD22">
        <v>400</v>
      </c>
      <c r="AE22">
        <v>200</v>
      </c>
      <c r="AF22">
        <v>20</v>
      </c>
      <c r="AG22">
        <v>0</v>
      </c>
      <c r="AH22">
        <v>200</v>
      </c>
      <c r="AI22" s="2">
        <v>0</v>
      </c>
      <c r="AJ22" s="2">
        <v>444</v>
      </c>
      <c r="AK22" s="2">
        <v>0</v>
      </c>
      <c r="AL22" s="2">
        <v>0</v>
      </c>
      <c r="AM22" s="2">
        <v>8711.52380952381</v>
      </c>
    </row>
    <row r="23" spans="1:39">
      <c r="A23">
        <v>21</v>
      </c>
      <c r="B23" t="s">
        <v>60</v>
      </c>
      <c r="C23">
        <v>30</v>
      </c>
      <c r="D23">
        <v>1650</v>
      </c>
      <c r="E23">
        <v>0</v>
      </c>
      <c r="F23">
        <v>0</v>
      </c>
      <c r="G23">
        <v>45</v>
      </c>
      <c r="H23">
        <v>25</v>
      </c>
      <c r="I23">
        <v>45</v>
      </c>
      <c r="J23">
        <v>20</v>
      </c>
      <c r="K23">
        <v>0</v>
      </c>
      <c r="L23">
        <v>804.761904761905</v>
      </c>
      <c r="M23">
        <v>2166.66666666667</v>
      </c>
      <c r="N23">
        <v>0</v>
      </c>
      <c r="P23">
        <v>50</v>
      </c>
      <c r="Q23">
        <v>0</v>
      </c>
      <c r="R23">
        <v>450</v>
      </c>
      <c r="S23">
        <v>350</v>
      </c>
      <c r="T23">
        <v>0</v>
      </c>
      <c r="V23">
        <v>0</v>
      </c>
      <c r="W23">
        <v>631</v>
      </c>
      <c r="X23">
        <v>880</v>
      </c>
      <c r="Y23">
        <v>0</v>
      </c>
      <c r="Z23">
        <v>35</v>
      </c>
      <c r="AA23">
        <v>65</v>
      </c>
      <c r="AB23">
        <v>70</v>
      </c>
      <c r="AC23">
        <v>0</v>
      </c>
      <c r="AD23">
        <v>200</v>
      </c>
      <c r="AE23">
        <v>200</v>
      </c>
      <c r="AF23">
        <v>310</v>
      </c>
      <c r="AG23">
        <v>130</v>
      </c>
      <c r="AH23">
        <v>300</v>
      </c>
      <c r="AI23" s="2">
        <v>0</v>
      </c>
      <c r="AJ23" s="2">
        <v>414</v>
      </c>
      <c r="AK23" s="2">
        <v>0</v>
      </c>
      <c r="AL23" s="2">
        <v>0</v>
      </c>
      <c r="AM23" s="2">
        <v>8871.42857142858</v>
      </c>
    </row>
    <row r="24" spans="1:39">
      <c r="A24">
        <v>22</v>
      </c>
      <c r="B24" t="s">
        <v>39</v>
      </c>
      <c r="C24">
        <v>0</v>
      </c>
      <c r="D24">
        <v>1350</v>
      </c>
      <c r="E24">
        <v>0</v>
      </c>
      <c r="F24">
        <v>0</v>
      </c>
      <c r="G24">
        <v>30</v>
      </c>
      <c r="H24">
        <v>36</v>
      </c>
      <c r="I24">
        <v>210</v>
      </c>
      <c r="J24">
        <v>41</v>
      </c>
      <c r="K24">
        <v>0</v>
      </c>
      <c r="L24">
        <v>1264.62585034014</v>
      </c>
      <c r="M24">
        <v>2042.85714285714</v>
      </c>
      <c r="N24">
        <v>50</v>
      </c>
      <c r="P24">
        <v>0</v>
      </c>
      <c r="Q24">
        <v>0</v>
      </c>
      <c r="R24">
        <v>0</v>
      </c>
      <c r="S24">
        <v>0</v>
      </c>
      <c r="T24">
        <v>0</v>
      </c>
      <c r="V24">
        <v>0</v>
      </c>
      <c r="W24">
        <v>482</v>
      </c>
      <c r="X24">
        <v>728</v>
      </c>
      <c r="Y24">
        <v>0</v>
      </c>
      <c r="Z24">
        <v>175</v>
      </c>
      <c r="AA24">
        <v>105</v>
      </c>
      <c r="AB24">
        <v>280</v>
      </c>
      <c r="AC24">
        <v>0</v>
      </c>
      <c r="AD24">
        <v>0</v>
      </c>
      <c r="AE24">
        <v>200</v>
      </c>
      <c r="AF24">
        <v>0</v>
      </c>
      <c r="AG24">
        <v>0</v>
      </c>
      <c r="AH24">
        <v>150</v>
      </c>
      <c r="AI24" s="2">
        <v>0</v>
      </c>
      <c r="AJ24" s="2">
        <v>0</v>
      </c>
      <c r="AK24" s="2">
        <v>408</v>
      </c>
      <c r="AL24" s="2">
        <v>408</v>
      </c>
      <c r="AM24" s="2">
        <v>7960.48299319728</v>
      </c>
    </row>
    <row r="25" spans="1:39">
      <c r="A25">
        <v>23</v>
      </c>
      <c r="B25" t="s">
        <v>170</v>
      </c>
      <c r="C25">
        <v>0</v>
      </c>
      <c r="D25">
        <v>1250</v>
      </c>
      <c r="E25">
        <v>110</v>
      </c>
      <c r="F25">
        <v>0</v>
      </c>
      <c r="G25">
        <v>20</v>
      </c>
      <c r="H25">
        <v>32</v>
      </c>
      <c r="I25">
        <v>75</v>
      </c>
      <c r="J25">
        <v>29</v>
      </c>
      <c r="K25">
        <v>0</v>
      </c>
      <c r="L25">
        <v>804.761904761905</v>
      </c>
      <c r="M25">
        <v>1300</v>
      </c>
      <c r="N25">
        <v>0</v>
      </c>
      <c r="P25">
        <v>0</v>
      </c>
      <c r="Q25">
        <v>0</v>
      </c>
      <c r="R25">
        <v>0</v>
      </c>
      <c r="S25">
        <v>0</v>
      </c>
      <c r="T25">
        <v>0</v>
      </c>
      <c r="V25">
        <v>0</v>
      </c>
      <c r="W25">
        <v>658</v>
      </c>
      <c r="X25">
        <v>510</v>
      </c>
      <c r="Y25">
        <v>0</v>
      </c>
      <c r="Z25">
        <v>35</v>
      </c>
      <c r="AA25">
        <v>35</v>
      </c>
      <c r="AB25">
        <v>70</v>
      </c>
      <c r="AC25">
        <v>0</v>
      </c>
      <c r="AD25">
        <v>200</v>
      </c>
      <c r="AE25">
        <v>200</v>
      </c>
      <c r="AF25">
        <v>0</v>
      </c>
      <c r="AG25">
        <v>0</v>
      </c>
      <c r="AH25">
        <v>200</v>
      </c>
      <c r="AI25" s="2">
        <v>0</v>
      </c>
      <c r="AJ25" s="2">
        <v>348</v>
      </c>
      <c r="AK25" s="2">
        <v>0</v>
      </c>
      <c r="AL25" s="2">
        <v>0</v>
      </c>
      <c r="AM25" s="2">
        <v>5876.7619047619</v>
      </c>
    </row>
    <row r="26" spans="1:39">
      <c r="A26">
        <v>24</v>
      </c>
      <c r="B26" t="s">
        <v>171</v>
      </c>
      <c r="C26">
        <v>0</v>
      </c>
      <c r="D26">
        <v>1250</v>
      </c>
      <c r="E26">
        <v>0</v>
      </c>
      <c r="F26">
        <v>0</v>
      </c>
      <c r="G26">
        <v>20</v>
      </c>
      <c r="H26">
        <v>32</v>
      </c>
      <c r="I26">
        <v>0</v>
      </c>
      <c r="J26">
        <v>29</v>
      </c>
      <c r="K26">
        <v>0</v>
      </c>
      <c r="L26">
        <v>804.761904761905</v>
      </c>
      <c r="M26">
        <v>1300</v>
      </c>
      <c r="N26">
        <v>0</v>
      </c>
      <c r="P26">
        <v>0</v>
      </c>
      <c r="Q26">
        <v>0</v>
      </c>
      <c r="R26">
        <v>0</v>
      </c>
      <c r="S26">
        <v>0</v>
      </c>
      <c r="T26">
        <v>0</v>
      </c>
      <c r="V26">
        <v>0</v>
      </c>
      <c r="W26">
        <v>658</v>
      </c>
      <c r="X26">
        <v>510</v>
      </c>
      <c r="Y26">
        <v>0</v>
      </c>
      <c r="Z26">
        <v>35</v>
      </c>
      <c r="AA26">
        <v>35</v>
      </c>
      <c r="AB26">
        <v>70</v>
      </c>
      <c r="AC26">
        <v>0</v>
      </c>
      <c r="AD26">
        <v>200</v>
      </c>
      <c r="AE26">
        <v>200</v>
      </c>
      <c r="AF26">
        <v>0</v>
      </c>
      <c r="AG26">
        <v>0</v>
      </c>
      <c r="AH26">
        <v>50</v>
      </c>
      <c r="AI26" s="2">
        <v>0</v>
      </c>
      <c r="AJ26" s="2">
        <v>132</v>
      </c>
      <c r="AK26" s="2">
        <v>0</v>
      </c>
      <c r="AL26" s="2">
        <v>0</v>
      </c>
      <c r="AM26" s="2">
        <v>5325.7619047619</v>
      </c>
    </row>
    <row r="27" spans="1:39">
      <c r="A27">
        <v>25</v>
      </c>
      <c r="B27" t="s">
        <v>172</v>
      </c>
      <c r="C27">
        <v>60</v>
      </c>
      <c r="D27">
        <v>0</v>
      </c>
      <c r="E27">
        <v>0</v>
      </c>
      <c r="F27">
        <v>0</v>
      </c>
      <c r="G27">
        <v>0</v>
      </c>
      <c r="H27">
        <v>26</v>
      </c>
      <c r="I27">
        <v>0</v>
      </c>
      <c r="J27">
        <v>36</v>
      </c>
      <c r="K27">
        <v>0</v>
      </c>
      <c r="L27">
        <v>1034.69387755102</v>
      </c>
      <c r="M27">
        <v>2600</v>
      </c>
      <c r="N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180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200</v>
      </c>
      <c r="AF27">
        <v>0</v>
      </c>
      <c r="AG27">
        <v>0</v>
      </c>
      <c r="AH27">
        <v>150</v>
      </c>
      <c r="AI27" s="2">
        <v>0</v>
      </c>
      <c r="AJ27" s="2">
        <v>0</v>
      </c>
      <c r="AK27" s="2">
        <v>0</v>
      </c>
      <c r="AL27" s="2">
        <v>0</v>
      </c>
      <c r="AM27" s="2">
        <v>4286.69387755102</v>
      </c>
    </row>
    <row r="28" spans="1:39">
      <c r="A28">
        <v>26</v>
      </c>
      <c r="B28" t="s">
        <v>173</v>
      </c>
      <c r="C28">
        <v>0</v>
      </c>
      <c r="D28">
        <v>1100</v>
      </c>
      <c r="E28">
        <v>0</v>
      </c>
      <c r="F28">
        <v>0</v>
      </c>
      <c r="G28">
        <v>0</v>
      </c>
      <c r="H28">
        <v>42</v>
      </c>
      <c r="I28">
        <v>20</v>
      </c>
      <c r="J28">
        <v>38</v>
      </c>
      <c r="K28">
        <v>0</v>
      </c>
      <c r="L28">
        <v>1609.52380952381</v>
      </c>
      <c r="M28">
        <v>1300</v>
      </c>
      <c r="N28">
        <v>50</v>
      </c>
      <c r="P28">
        <v>0</v>
      </c>
      <c r="Q28">
        <v>1144.52893146687</v>
      </c>
      <c r="R28">
        <v>0</v>
      </c>
      <c r="S28">
        <v>350</v>
      </c>
      <c r="T28">
        <v>0</v>
      </c>
      <c r="V28">
        <v>0</v>
      </c>
      <c r="W28">
        <v>1442.8</v>
      </c>
      <c r="X28">
        <v>572</v>
      </c>
      <c r="Y28">
        <v>0</v>
      </c>
      <c r="Z28">
        <v>0</v>
      </c>
      <c r="AA28">
        <v>280</v>
      </c>
      <c r="AB28">
        <v>490</v>
      </c>
      <c r="AC28">
        <v>60</v>
      </c>
      <c r="AD28">
        <v>1200</v>
      </c>
      <c r="AE28">
        <v>500</v>
      </c>
      <c r="AF28">
        <v>0</v>
      </c>
      <c r="AG28">
        <v>0</v>
      </c>
      <c r="AH28">
        <v>150</v>
      </c>
      <c r="AI28" s="2">
        <v>0</v>
      </c>
      <c r="AJ28" s="2">
        <v>0</v>
      </c>
      <c r="AK28" s="2">
        <v>120</v>
      </c>
      <c r="AL28" s="2">
        <v>0</v>
      </c>
      <c r="AM28" s="2">
        <v>10468.8527409907</v>
      </c>
    </row>
    <row r="29" spans="1:39">
      <c r="A29">
        <v>27</v>
      </c>
      <c r="B29" t="s">
        <v>174</v>
      </c>
      <c r="C29">
        <v>0</v>
      </c>
      <c r="D29">
        <v>0</v>
      </c>
      <c r="E29">
        <v>110</v>
      </c>
      <c r="F29">
        <v>150</v>
      </c>
      <c r="G29">
        <v>15</v>
      </c>
      <c r="H29">
        <v>8</v>
      </c>
      <c r="I29">
        <v>30</v>
      </c>
      <c r="J29">
        <v>0</v>
      </c>
      <c r="K29">
        <v>950</v>
      </c>
      <c r="L29">
        <v>919.727891156462</v>
      </c>
      <c r="M29">
        <v>1114.28571428572</v>
      </c>
      <c r="N29">
        <v>0</v>
      </c>
      <c r="P29">
        <v>80</v>
      </c>
      <c r="Q29">
        <v>0</v>
      </c>
      <c r="R29">
        <v>750</v>
      </c>
      <c r="S29">
        <v>850</v>
      </c>
      <c r="T29">
        <v>0</v>
      </c>
      <c r="V29">
        <v>40</v>
      </c>
      <c r="W29">
        <v>0</v>
      </c>
      <c r="X29">
        <v>0</v>
      </c>
      <c r="Y29">
        <v>280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200</v>
      </c>
      <c r="AF29">
        <v>0</v>
      </c>
      <c r="AG29">
        <v>0</v>
      </c>
      <c r="AH29">
        <v>300</v>
      </c>
      <c r="AI29" s="2">
        <v>0</v>
      </c>
      <c r="AJ29" s="2">
        <v>0</v>
      </c>
      <c r="AK29" s="2">
        <v>0</v>
      </c>
      <c r="AL29" s="2">
        <v>0</v>
      </c>
      <c r="AM29" s="2">
        <v>5797.01360544218</v>
      </c>
    </row>
    <row r="30" spans="1:39">
      <c r="A30">
        <v>28</v>
      </c>
      <c r="B30" t="s">
        <v>43</v>
      </c>
      <c r="C30">
        <v>0</v>
      </c>
      <c r="D30">
        <v>750</v>
      </c>
      <c r="E30">
        <v>0</v>
      </c>
      <c r="F30">
        <v>0</v>
      </c>
      <c r="G30">
        <v>0</v>
      </c>
      <c r="H30">
        <v>52</v>
      </c>
      <c r="I30">
        <v>15</v>
      </c>
      <c r="J30">
        <v>36</v>
      </c>
      <c r="K30">
        <v>0</v>
      </c>
      <c r="L30">
        <v>1073.01587301587</v>
      </c>
      <c r="M30">
        <v>1733.33333333333</v>
      </c>
      <c r="N30">
        <v>0</v>
      </c>
      <c r="P30">
        <v>0</v>
      </c>
      <c r="Q30">
        <v>560.168233295295</v>
      </c>
      <c r="R30">
        <v>850</v>
      </c>
      <c r="S30">
        <v>850</v>
      </c>
      <c r="T30">
        <v>0</v>
      </c>
      <c r="V30">
        <v>0</v>
      </c>
      <c r="W30">
        <v>2019.6</v>
      </c>
      <c r="X30">
        <v>560</v>
      </c>
      <c r="Y30">
        <v>0</v>
      </c>
      <c r="Z30">
        <v>0</v>
      </c>
      <c r="AA30">
        <v>120</v>
      </c>
      <c r="AB30">
        <v>400</v>
      </c>
      <c r="AC30">
        <v>0</v>
      </c>
      <c r="AD30">
        <v>960</v>
      </c>
      <c r="AE30">
        <v>500</v>
      </c>
      <c r="AF30">
        <v>0</v>
      </c>
      <c r="AG30">
        <v>0</v>
      </c>
      <c r="AH30">
        <v>0</v>
      </c>
      <c r="AI30" s="2">
        <v>324</v>
      </c>
      <c r="AJ30" s="2">
        <v>0</v>
      </c>
      <c r="AK30" s="2">
        <v>0</v>
      </c>
      <c r="AL30" s="2">
        <v>240</v>
      </c>
      <c r="AM30" s="2">
        <v>11043.1174396445</v>
      </c>
    </row>
    <row r="31" spans="1:39">
      <c r="A31">
        <v>29</v>
      </c>
      <c r="B31" t="s">
        <v>175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180</v>
      </c>
      <c r="V31">
        <v>0</v>
      </c>
      <c r="W31">
        <v>50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200</v>
      </c>
      <c r="AF31">
        <v>0</v>
      </c>
      <c r="AG31">
        <v>0</v>
      </c>
      <c r="AH31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430</v>
      </c>
    </row>
    <row r="32" spans="1:39">
      <c r="A32">
        <v>30</v>
      </c>
      <c r="B32" t="s">
        <v>176</v>
      </c>
      <c r="C32">
        <v>0</v>
      </c>
      <c r="D32">
        <v>1250</v>
      </c>
      <c r="E32">
        <v>0</v>
      </c>
      <c r="F32">
        <v>0</v>
      </c>
      <c r="G32">
        <v>0</v>
      </c>
      <c r="H32">
        <v>50</v>
      </c>
      <c r="I32">
        <v>20</v>
      </c>
      <c r="J32">
        <v>38</v>
      </c>
      <c r="K32">
        <v>0</v>
      </c>
      <c r="L32">
        <v>1609.52380952381</v>
      </c>
      <c r="M32">
        <v>2600</v>
      </c>
      <c r="N32">
        <v>50</v>
      </c>
      <c r="P32">
        <v>0</v>
      </c>
      <c r="Q32">
        <v>1144.52893146687</v>
      </c>
      <c r="R32">
        <v>350</v>
      </c>
      <c r="S32">
        <v>0</v>
      </c>
      <c r="T32">
        <v>0</v>
      </c>
      <c r="V32">
        <v>0</v>
      </c>
      <c r="W32">
        <v>1462.8</v>
      </c>
      <c r="X32">
        <v>1104</v>
      </c>
      <c r="Y32">
        <v>0</v>
      </c>
      <c r="Z32">
        <v>0</v>
      </c>
      <c r="AA32">
        <v>400</v>
      </c>
      <c r="AB32">
        <v>700</v>
      </c>
      <c r="AC32">
        <v>30</v>
      </c>
      <c r="AD32">
        <v>1200</v>
      </c>
      <c r="AE32">
        <v>500</v>
      </c>
      <c r="AF32">
        <v>0</v>
      </c>
      <c r="AG32">
        <v>0</v>
      </c>
      <c r="AH32">
        <v>0</v>
      </c>
      <c r="AI32" s="2">
        <v>216</v>
      </c>
      <c r="AJ32" s="2">
        <v>0</v>
      </c>
      <c r="AK32" s="2">
        <v>0</v>
      </c>
      <c r="AL32" s="2">
        <v>0</v>
      </c>
      <c r="AM32" s="2">
        <v>12724.8527409907</v>
      </c>
    </row>
    <row r="33" spans="1:39">
      <c r="A33">
        <v>31</v>
      </c>
      <c r="B33" t="s">
        <v>177</v>
      </c>
      <c r="C33">
        <v>0</v>
      </c>
      <c r="D33">
        <v>0</v>
      </c>
      <c r="E33">
        <v>0</v>
      </c>
      <c r="F33">
        <v>0</v>
      </c>
      <c r="G33">
        <v>0</v>
      </c>
      <c r="H33">
        <v>31</v>
      </c>
      <c r="I33">
        <v>0</v>
      </c>
      <c r="J33">
        <v>39</v>
      </c>
      <c r="K33">
        <v>0</v>
      </c>
      <c r="L33">
        <v>1034.69387755102</v>
      </c>
      <c r="M33">
        <v>928.571428571428</v>
      </c>
      <c r="N33">
        <v>0</v>
      </c>
      <c r="P33">
        <v>0</v>
      </c>
      <c r="Q33">
        <v>0</v>
      </c>
      <c r="R33">
        <v>0</v>
      </c>
      <c r="S33">
        <v>0</v>
      </c>
      <c r="T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200</v>
      </c>
      <c r="AF33">
        <v>0</v>
      </c>
      <c r="AG33">
        <v>0</v>
      </c>
      <c r="AH33">
        <v>0</v>
      </c>
      <c r="AI33" s="2">
        <v>0</v>
      </c>
      <c r="AJ33" s="2">
        <v>0</v>
      </c>
      <c r="AK33" s="2">
        <v>0</v>
      </c>
      <c r="AL33" s="2">
        <v>0</v>
      </c>
      <c r="AM33" s="2">
        <v>2233.26530612245</v>
      </c>
    </row>
    <row r="34" spans="1:39">
      <c r="A34">
        <v>32</v>
      </c>
      <c r="B34" t="s">
        <v>178</v>
      </c>
      <c r="C34">
        <v>60</v>
      </c>
      <c r="D34">
        <v>900</v>
      </c>
      <c r="E34">
        <v>0</v>
      </c>
      <c r="F34">
        <v>0</v>
      </c>
      <c r="G34">
        <v>0</v>
      </c>
      <c r="H34">
        <v>53</v>
      </c>
      <c r="I34">
        <v>75</v>
      </c>
      <c r="J34">
        <v>31</v>
      </c>
      <c r="K34">
        <v>0</v>
      </c>
      <c r="L34">
        <v>1302.94784580499</v>
      </c>
      <c r="M34">
        <v>2104.76190476191</v>
      </c>
      <c r="N34">
        <v>0</v>
      </c>
      <c r="P34">
        <v>0</v>
      </c>
      <c r="Q34">
        <v>859.916699688603</v>
      </c>
      <c r="R34">
        <v>850</v>
      </c>
      <c r="S34">
        <v>850</v>
      </c>
      <c r="T34">
        <v>20</v>
      </c>
      <c r="V34">
        <v>0</v>
      </c>
      <c r="W34">
        <v>2228.4</v>
      </c>
      <c r="X34">
        <v>890</v>
      </c>
      <c r="Y34">
        <v>0</v>
      </c>
      <c r="Z34">
        <v>0</v>
      </c>
      <c r="AA34">
        <v>0</v>
      </c>
      <c r="AB34">
        <v>80</v>
      </c>
      <c r="AC34">
        <v>30</v>
      </c>
      <c r="AD34">
        <v>1200</v>
      </c>
      <c r="AE34">
        <v>500</v>
      </c>
      <c r="AF34">
        <v>0</v>
      </c>
      <c r="AG34">
        <v>0</v>
      </c>
      <c r="AH34">
        <v>150</v>
      </c>
      <c r="AI34" s="2">
        <v>0</v>
      </c>
      <c r="AJ34" s="2">
        <v>108</v>
      </c>
      <c r="AK34" s="2">
        <v>480</v>
      </c>
      <c r="AL34" s="2">
        <v>0</v>
      </c>
      <c r="AM34" s="2">
        <v>12773.0264502555</v>
      </c>
    </row>
    <row r="35" spans="1:39">
      <c r="A35">
        <v>33</v>
      </c>
      <c r="B35" t="s">
        <v>21</v>
      </c>
      <c r="C35">
        <v>0</v>
      </c>
      <c r="D35">
        <v>1250</v>
      </c>
      <c r="E35">
        <v>110</v>
      </c>
      <c r="F35">
        <v>0</v>
      </c>
      <c r="G35">
        <v>0</v>
      </c>
      <c r="H35">
        <v>50</v>
      </c>
      <c r="I35">
        <v>205</v>
      </c>
      <c r="J35">
        <v>0</v>
      </c>
      <c r="K35">
        <v>0</v>
      </c>
      <c r="L35">
        <v>1609.52380952381</v>
      </c>
      <c r="M35">
        <v>2600</v>
      </c>
      <c r="N35">
        <v>50</v>
      </c>
      <c r="O35">
        <v>1500</v>
      </c>
      <c r="P35">
        <v>80</v>
      </c>
      <c r="Q35">
        <v>1144.52893146687</v>
      </c>
      <c r="R35">
        <v>0</v>
      </c>
      <c r="S35">
        <v>0</v>
      </c>
      <c r="T35">
        <v>20</v>
      </c>
      <c r="V35">
        <v>0</v>
      </c>
      <c r="W35">
        <v>1650.8</v>
      </c>
      <c r="X35">
        <v>1334</v>
      </c>
      <c r="Y35">
        <v>50</v>
      </c>
      <c r="Z35">
        <v>0</v>
      </c>
      <c r="AA35">
        <v>400</v>
      </c>
      <c r="AB35">
        <v>700</v>
      </c>
      <c r="AC35">
        <v>0</v>
      </c>
      <c r="AD35">
        <v>1200</v>
      </c>
      <c r="AE35">
        <v>500</v>
      </c>
      <c r="AF35">
        <v>0</v>
      </c>
      <c r="AG35">
        <v>0</v>
      </c>
      <c r="AH35">
        <v>0</v>
      </c>
      <c r="AI35" s="2">
        <v>216</v>
      </c>
      <c r="AJ35" s="2">
        <v>0</v>
      </c>
      <c r="AK35" s="2">
        <v>0</v>
      </c>
      <c r="AL35" s="2">
        <v>0</v>
      </c>
      <c r="AM35" s="2">
        <v>14669.8527409907</v>
      </c>
    </row>
    <row r="36" spans="1:39">
      <c r="A36">
        <v>34</v>
      </c>
      <c r="B36" t="s">
        <v>179</v>
      </c>
      <c r="C36">
        <v>0</v>
      </c>
      <c r="D36">
        <v>1400</v>
      </c>
      <c r="E36">
        <v>0</v>
      </c>
      <c r="F36">
        <v>0</v>
      </c>
      <c r="G36">
        <v>0</v>
      </c>
      <c r="H36">
        <v>49</v>
      </c>
      <c r="I36">
        <v>60</v>
      </c>
      <c r="J36">
        <v>37</v>
      </c>
      <c r="K36">
        <v>0</v>
      </c>
      <c r="L36">
        <v>1810.71428571429</v>
      </c>
      <c r="M36">
        <v>2600</v>
      </c>
      <c r="N36">
        <v>50</v>
      </c>
      <c r="P36">
        <v>0</v>
      </c>
      <c r="Q36">
        <v>1332.0311636363</v>
      </c>
      <c r="R36">
        <v>450</v>
      </c>
      <c r="S36">
        <v>0</v>
      </c>
      <c r="T36">
        <v>0</v>
      </c>
      <c r="V36">
        <v>0</v>
      </c>
      <c r="W36">
        <v>3176</v>
      </c>
      <c r="X36">
        <v>1484</v>
      </c>
      <c r="Y36">
        <v>0</v>
      </c>
      <c r="Z36">
        <v>0</v>
      </c>
      <c r="AA36">
        <v>100</v>
      </c>
      <c r="AB36">
        <v>300</v>
      </c>
      <c r="AC36">
        <v>30</v>
      </c>
      <c r="AD36">
        <v>1440</v>
      </c>
      <c r="AE36">
        <v>500</v>
      </c>
      <c r="AF36">
        <v>0</v>
      </c>
      <c r="AG36">
        <v>0</v>
      </c>
      <c r="AH36">
        <v>0</v>
      </c>
      <c r="AI36" s="2">
        <v>432</v>
      </c>
      <c r="AJ36" s="2">
        <v>0</v>
      </c>
      <c r="AK36" s="2">
        <v>0</v>
      </c>
      <c r="AL36" s="2">
        <v>0</v>
      </c>
      <c r="AM36" s="2">
        <v>15250.7454493506</v>
      </c>
    </row>
    <row r="37" spans="1:39">
      <c r="A37">
        <v>35</v>
      </c>
      <c r="B37" t="s">
        <v>180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P37">
        <v>0</v>
      </c>
      <c r="Q37">
        <v>0</v>
      </c>
      <c r="R37">
        <v>0</v>
      </c>
      <c r="S37">
        <v>0</v>
      </c>
      <c r="T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</row>
    <row r="38" spans="1:39">
      <c r="A38">
        <v>36</v>
      </c>
      <c r="B38" t="s">
        <v>57</v>
      </c>
      <c r="C38">
        <v>30</v>
      </c>
      <c r="D38">
        <v>1250</v>
      </c>
      <c r="E38">
        <v>0</v>
      </c>
      <c r="F38">
        <v>0</v>
      </c>
      <c r="G38">
        <v>80</v>
      </c>
      <c r="H38">
        <v>26</v>
      </c>
      <c r="I38">
        <v>45</v>
      </c>
      <c r="J38">
        <v>16</v>
      </c>
      <c r="K38">
        <v>0</v>
      </c>
      <c r="L38">
        <v>804.761904761905</v>
      </c>
      <c r="M38">
        <v>1671.42857142857</v>
      </c>
      <c r="N38">
        <v>0</v>
      </c>
      <c r="P38">
        <v>0</v>
      </c>
      <c r="Q38">
        <v>0</v>
      </c>
      <c r="R38">
        <v>450</v>
      </c>
      <c r="S38">
        <v>450</v>
      </c>
      <c r="T38">
        <v>20</v>
      </c>
      <c r="V38">
        <v>0</v>
      </c>
      <c r="W38">
        <v>1024</v>
      </c>
      <c r="X38">
        <v>1100</v>
      </c>
      <c r="Y38">
        <v>0</v>
      </c>
      <c r="Z38">
        <v>40</v>
      </c>
      <c r="AA38">
        <v>40</v>
      </c>
      <c r="AB38">
        <v>80</v>
      </c>
      <c r="AC38">
        <v>30</v>
      </c>
      <c r="AD38">
        <v>240</v>
      </c>
      <c r="AE38">
        <v>200</v>
      </c>
      <c r="AF38">
        <v>0</v>
      </c>
      <c r="AG38">
        <v>0</v>
      </c>
      <c r="AH38">
        <v>150</v>
      </c>
      <c r="AI38" s="2">
        <v>0</v>
      </c>
      <c r="AJ38" s="2">
        <v>282</v>
      </c>
      <c r="AK38" s="2">
        <v>648</v>
      </c>
      <c r="AL38" s="2">
        <v>0</v>
      </c>
      <c r="AM38" s="2">
        <v>8677.19047619048</v>
      </c>
    </row>
    <row r="39" spans="1:39">
      <c r="A39">
        <v>37</v>
      </c>
      <c r="B39" t="s">
        <v>181</v>
      </c>
      <c r="C39">
        <v>0</v>
      </c>
      <c r="D39">
        <v>0</v>
      </c>
      <c r="E39">
        <v>0</v>
      </c>
      <c r="F39">
        <v>0</v>
      </c>
      <c r="G39">
        <v>0</v>
      </c>
      <c r="H39">
        <v>29</v>
      </c>
      <c r="I39">
        <v>0</v>
      </c>
      <c r="J39">
        <v>29</v>
      </c>
      <c r="K39">
        <v>0</v>
      </c>
      <c r="L39">
        <v>344.897959183673</v>
      </c>
      <c r="M39">
        <v>742.857142857144</v>
      </c>
      <c r="N39">
        <v>0</v>
      </c>
      <c r="P39">
        <v>0</v>
      </c>
      <c r="Q39">
        <v>0</v>
      </c>
      <c r="R39">
        <v>0</v>
      </c>
      <c r="S39">
        <v>0</v>
      </c>
      <c r="T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200</v>
      </c>
      <c r="AF39">
        <v>0</v>
      </c>
      <c r="AG39">
        <v>0</v>
      </c>
      <c r="AH39">
        <v>0</v>
      </c>
      <c r="AI39" s="2">
        <v>0</v>
      </c>
      <c r="AJ39" s="2">
        <v>0</v>
      </c>
      <c r="AK39" s="2">
        <v>0</v>
      </c>
      <c r="AL39" s="2">
        <v>0</v>
      </c>
      <c r="AM39" s="2">
        <v>1345.75510204082</v>
      </c>
    </row>
    <row r="40" spans="1:39">
      <c r="A40">
        <v>38</v>
      </c>
      <c r="B40" t="s">
        <v>182</v>
      </c>
      <c r="C40">
        <v>0</v>
      </c>
      <c r="D40">
        <v>1150</v>
      </c>
      <c r="E40">
        <v>0</v>
      </c>
      <c r="F40">
        <v>0</v>
      </c>
      <c r="G40">
        <v>0</v>
      </c>
      <c r="H40">
        <v>49</v>
      </c>
      <c r="I40">
        <v>90</v>
      </c>
      <c r="J40">
        <v>29</v>
      </c>
      <c r="K40">
        <v>0</v>
      </c>
      <c r="L40">
        <v>905.357142857143</v>
      </c>
      <c r="M40">
        <v>1300</v>
      </c>
      <c r="N40">
        <v>50</v>
      </c>
      <c r="P40">
        <v>0</v>
      </c>
      <c r="Q40">
        <v>900.393372029938</v>
      </c>
      <c r="R40">
        <v>0</v>
      </c>
      <c r="S40">
        <v>0</v>
      </c>
      <c r="T40">
        <v>0</v>
      </c>
      <c r="V40">
        <v>80</v>
      </c>
      <c r="W40">
        <v>1723.2</v>
      </c>
      <c r="X40">
        <v>792</v>
      </c>
      <c r="Y40">
        <v>0</v>
      </c>
      <c r="Z40">
        <v>0</v>
      </c>
      <c r="AA40">
        <v>70</v>
      </c>
      <c r="AB40">
        <v>210</v>
      </c>
      <c r="AC40">
        <v>0</v>
      </c>
      <c r="AD40">
        <v>720</v>
      </c>
      <c r="AE40">
        <v>500</v>
      </c>
      <c r="AF40">
        <v>0</v>
      </c>
      <c r="AG40">
        <v>0</v>
      </c>
      <c r="AH40">
        <v>0</v>
      </c>
      <c r="AI40" s="2">
        <v>216</v>
      </c>
      <c r="AJ40" s="2">
        <v>0</v>
      </c>
      <c r="AK40" s="2">
        <v>0</v>
      </c>
      <c r="AL40" s="2">
        <v>0</v>
      </c>
      <c r="AM40" s="2">
        <v>8784.95051488708</v>
      </c>
    </row>
    <row r="41" spans="1:39">
      <c r="A41">
        <v>39</v>
      </c>
      <c r="B41" t="s">
        <v>183</v>
      </c>
      <c r="C41">
        <v>0</v>
      </c>
      <c r="D41">
        <v>450</v>
      </c>
      <c r="E41">
        <v>0</v>
      </c>
      <c r="F41">
        <v>0</v>
      </c>
      <c r="G41">
        <v>0</v>
      </c>
      <c r="H41">
        <v>87</v>
      </c>
      <c r="I41">
        <v>0</v>
      </c>
      <c r="J41">
        <v>37</v>
      </c>
      <c r="K41">
        <v>0</v>
      </c>
      <c r="L41">
        <v>1379.59183673469</v>
      </c>
      <c r="M41">
        <v>2042.85714285714</v>
      </c>
      <c r="N41">
        <v>0</v>
      </c>
      <c r="P41">
        <v>0</v>
      </c>
      <c r="Q41">
        <v>0</v>
      </c>
      <c r="R41">
        <v>0</v>
      </c>
      <c r="S41">
        <v>0</v>
      </c>
      <c r="T41">
        <v>20</v>
      </c>
      <c r="V41">
        <v>0</v>
      </c>
      <c r="W41">
        <v>30</v>
      </c>
      <c r="X41">
        <v>0</v>
      </c>
      <c r="Y41">
        <v>0</v>
      </c>
      <c r="Z41">
        <v>0</v>
      </c>
      <c r="AA41">
        <v>0</v>
      </c>
      <c r="AB41">
        <v>0</v>
      </c>
      <c r="AC41">
        <v>60</v>
      </c>
      <c r="AD41">
        <v>550</v>
      </c>
      <c r="AE41">
        <v>200</v>
      </c>
      <c r="AF41">
        <v>0</v>
      </c>
      <c r="AG41">
        <v>0</v>
      </c>
      <c r="AH41">
        <v>200</v>
      </c>
      <c r="AI41" s="2">
        <v>0</v>
      </c>
      <c r="AJ41" s="2">
        <v>0</v>
      </c>
      <c r="AK41" s="2">
        <v>0</v>
      </c>
      <c r="AL41" s="2">
        <v>0</v>
      </c>
      <c r="AM41" s="2">
        <v>5056.44897959183</v>
      </c>
    </row>
    <row r="42" spans="1:39">
      <c r="A42">
        <v>40</v>
      </c>
      <c r="B42" t="s">
        <v>184</v>
      </c>
      <c r="C42">
        <v>0</v>
      </c>
      <c r="D42">
        <v>0</v>
      </c>
      <c r="E42">
        <v>310</v>
      </c>
      <c r="F42">
        <v>0</v>
      </c>
      <c r="G42">
        <v>0</v>
      </c>
      <c r="H42">
        <v>24</v>
      </c>
      <c r="I42">
        <v>0</v>
      </c>
      <c r="J42">
        <v>39</v>
      </c>
      <c r="K42">
        <v>0</v>
      </c>
      <c r="L42">
        <v>919.727891156462</v>
      </c>
      <c r="M42">
        <v>1485.71428571428</v>
      </c>
      <c r="N42">
        <v>0</v>
      </c>
      <c r="P42">
        <v>0</v>
      </c>
      <c r="Q42">
        <v>0</v>
      </c>
      <c r="R42">
        <v>0</v>
      </c>
      <c r="S42">
        <v>0</v>
      </c>
      <c r="T42">
        <v>20</v>
      </c>
      <c r="U42">
        <v>360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200</v>
      </c>
      <c r="AF42">
        <v>0</v>
      </c>
      <c r="AG42">
        <v>0</v>
      </c>
      <c r="AH42">
        <v>300</v>
      </c>
      <c r="AI42" s="2">
        <v>0</v>
      </c>
      <c r="AJ42" s="2">
        <v>0</v>
      </c>
      <c r="AK42" s="2">
        <v>0</v>
      </c>
      <c r="AL42" s="2">
        <v>0</v>
      </c>
      <c r="AM42" s="2">
        <v>3658.44217687074</v>
      </c>
    </row>
    <row r="43" spans="1:39">
      <c r="A43">
        <v>41</v>
      </c>
      <c r="B43" t="s">
        <v>185</v>
      </c>
      <c r="C43">
        <v>0</v>
      </c>
      <c r="D43">
        <v>1000</v>
      </c>
      <c r="E43">
        <v>110</v>
      </c>
      <c r="F43">
        <v>0</v>
      </c>
      <c r="G43">
        <v>0</v>
      </c>
      <c r="H43">
        <v>42</v>
      </c>
      <c r="I43">
        <v>0</v>
      </c>
      <c r="J43">
        <v>24</v>
      </c>
      <c r="K43">
        <v>0</v>
      </c>
      <c r="L43">
        <v>804.761904761905</v>
      </c>
      <c r="M43">
        <v>1300</v>
      </c>
      <c r="N43">
        <v>0</v>
      </c>
      <c r="P43">
        <v>0</v>
      </c>
      <c r="Q43">
        <v>900.393372029938</v>
      </c>
      <c r="R43">
        <v>0</v>
      </c>
      <c r="S43">
        <v>0</v>
      </c>
      <c r="T43">
        <v>0</v>
      </c>
      <c r="V43">
        <v>0</v>
      </c>
      <c r="W43">
        <v>1362.8</v>
      </c>
      <c r="X43">
        <v>490</v>
      </c>
      <c r="Y43">
        <v>0</v>
      </c>
      <c r="Z43">
        <v>0</v>
      </c>
      <c r="AA43">
        <v>35</v>
      </c>
      <c r="AB43">
        <v>70</v>
      </c>
      <c r="AC43">
        <v>0</v>
      </c>
      <c r="AD43">
        <v>600</v>
      </c>
      <c r="AE43">
        <v>500</v>
      </c>
      <c r="AF43">
        <v>0</v>
      </c>
      <c r="AG43">
        <v>0</v>
      </c>
      <c r="AH43">
        <v>0</v>
      </c>
      <c r="AI43" s="2">
        <v>216</v>
      </c>
      <c r="AJ43" s="2">
        <v>0</v>
      </c>
      <c r="AK43" s="2">
        <v>0</v>
      </c>
      <c r="AL43" s="2">
        <v>0</v>
      </c>
      <c r="AM43" s="2">
        <v>7454.95527679184</v>
      </c>
    </row>
    <row r="44" spans="1:39">
      <c r="A44">
        <v>42</v>
      </c>
      <c r="B44" t="s">
        <v>186</v>
      </c>
      <c r="C44">
        <v>0</v>
      </c>
      <c r="D44">
        <v>1365</v>
      </c>
      <c r="E44">
        <v>0</v>
      </c>
      <c r="F44">
        <v>0</v>
      </c>
      <c r="G44">
        <v>55</v>
      </c>
      <c r="H44">
        <v>36</v>
      </c>
      <c r="I44">
        <v>0</v>
      </c>
      <c r="J44">
        <v>41</v>
      </c>
      <c r="K44">
        <v>0</v>
      </c>
      <c r="L44">
        <v>1609.52380952381</v>
      </c>
      <c r="M44">
        <v>2600</v>
      </c>
      <c r="N44">
        <v>50</v>
      </c>
      <c r="P44">
        <v>0</v>
      </c>
      <c r="Q44">
        <v>0</v>
      </c>
      <c r="R44">
        <v>0</v>
      </c>
      <c r="S44">
        <v>0</v>
      </c>
      <c r="T44">
        <v>0</v>
      </c>
      <c r="V44">
        <v>0</v>
      </c>
      <c r="W44">
        <v>908</v>
      </c>
      <c r="X44">
        <v>1160</v>
      </c>
      <c r="Y44">
        <v>0</v>
      </c>
      <c r="Z44">
        <v>250</v>
      </c>
      <c r="AA44">
        <v>150</v>
      </c>
      <c r="AB44">
        <v>400</v>
      </c>
      <c r="AC44">
        <v>0</v>
      </c>
      <c r="AD44">
        <v>0</v>
      </c>
      <c r="AE44">
        <v>200</v>
      </c>
      <c r="AF44">
        <v>0</v>
      </c>
      <c r="AG44">
        <v>0</v>
      </c>
      <c r="AH44">
        <v>150</v>
      </c>
      <c r="AI44" s="2">
        <v>0</v>
      </c>
      <c r="AJ44" s="2">
        <v>0</v>
      </c>
      <c r="AK44" s="2">
        <v>408</v>
      </c>
      <c r="AL44" s="2">
        <v>600</v>
      </c>
      <c r="AM44" s="2">
        <v>9982.52380952381</v>
      </c>
    </row>
    <row r="45" spans="1:39">
      <c r="A45">
        <v>43</v>
      </c>
      <c r="B45" t="s">
        <v>38</v>
      </c>
      <c r="C45">
        <v>0</v>
      </c>
      <c r="D45">
        <v>2270</v>
      </c>
      <c r="E45">
        <v>0</v>
      </c>
      <c r="F45">
        <v>0</v>
      </c>
      <c r="G45">
        <v>115</v>
      </c>
      <c r="H45">
        <v>0</v>
      </c>
      <c r="I45">
        <v>75</v>
      </c>
      <c r="J45">
        <v>0</v>
      </c>
      <c r="K45">
        <v>0</v>
      </c>
      <c r="L45">
        <v>1609.52380952381</v>
      </c>
      <c r="M45">
        <v>2600</v>
      </c>
      <c r="N45">
        <v>150</v>
      </c>
      <c r="O45">
        <v>1500</v>
      </c>
      <c r="P45">
        <v>50</v>
      </c>
      <c r="Q45">
        <v>0</v>
      </c>
      <c r="R45">
        <v>0</v>
      </c>
      <c r="S45">
        <v>0</v>
      </c>
      <c r="T45">
        <v>20</v>
      </c>
      <c r="V45">
        <v>0</v>
      </c>
      <c r="W45">
        <v>1218</v>
      </c>
      <c r="X45">
        <v>1390</v>
      </c>
      <c r="Y45">
        <v>130</v>
      </c>
      <c r="Z45">
        <v>250</v>
      </c>
      <c r="AA45">
        <v>150</v>
      </c>
      <c r="AB45">
        <v>400</v>
      </c>
      <c r="AC45">
        <v>30</v>
      </c>
      <c r="AD45">
        <v>0</v>
      </c>
      <c r="AE45">
        <v>200</v>
      </c>
      <c r="AF45">
        <v>500</v>
      </c>
      <c r="AG45">
        <v>0</v>
      </c>
      <c r="AH45">
        <v>150</v>
      </c>
      <c r="AI45" s="2">
        <v>0</v>
      </c>
      <c r="AJ45" s="2">
        <v>0</v>
      </c>
      <c r="AK45" s="2">
        <v>0</v>
      </c>
      <c r="AL45" s="2">
        <v>600</v>
      </c>
      <c r="AM45" s="2">
        <v>13407.5238095238</v>
      </c>
    </row>
    <row r="46" spans="1:39">
      <c r="A46">
        <v>44</v>
      </c>
      <c r="B46" t="s">
        <v>36</v>
      </c>
      <c r="C46">
        <v>0</v>
      </c>
      <c r="D46">
        <v>1380</v>
      </c>
      <c r="E46">
        <v>310</v>
      </c>
      <c r="F46">
        <v>0</v>
      </c>
      <c r="G46">
        <v>0</v>
      </c>
      <c r="H46">
        <v>29</v>
      </c>
      <c r="I46">
        <v>75</v>
      </c>
      <c r="J46">
        <v>13</v>
      </c>
      <c r="K46">
        <v>240</v>
      </c>
      <c r="L46">
        <v>1073.01587301587</v>
      </c>
      <c r="M46">
        <v>1733.33333333333</v>
      </c>
      <c r="N46">
        <v>0</v>
      </c>
      <c r="P46">
        <v>50</v>
      </c>
      <c r="Q46">
        <v>0</v>
      </c>
      <c r="R46">
        <v>350</v>
      </c>
      <c r="S46">
        <v>350</v>
      </c>
      <c r="T46">
        <v>0</v>
      </c>
      <c r="V46">
        <v>0</v>
      </c>
      <c r="W46">
        <v>232</v>
      </c>
      <c r="X46">
        <v>740</v>
      </c>
      <c r="Y46">
        <v>0</v>
      </c>
      <c r="Z46">
        <v>280</v>
      </c>
      <c r="AA46">
        <v>160</v>
      </c>
      <c r="AB46">
        <v>480</v>
      </c>
      <c r="AC46">
        <v>0</v>
      </c>
      <c r="AD46">
        <v>0</v>
      </c>
      <c r="AE46">
        <v>200</v>
      </c>
      <c r="AF46">
        <v>0</v>
      </c>
      <c r="AG46">
        <v>0</v>
      </c>
      <c r="AH46">
        <v>150</v>
      </c>
      <c r="AI46" s="2">
        <v>0</v>
      </c>
      <c r="AJ46" s="2">
        <v>0</v>
      </c>
      <c r="AK46" s="2">
        <v>372</v>
      </c>
      <c r="AL46" s="2">
        <v>960</v>
      </c>
      <c r="AM46" s="2">
        <v>9177.3492063492</v>
      </c>
    </row>
    <row r="47" spans="1:39">
      <c r="A47">
        <v>45</v>
      </c>
      <c r="B47" t="s">
        <v>187</v>
      </c>
      <c r="C47">
        <v>30</v>
      </c>
      <c r="D47">
        <v>0</v>
      </c>
      <c r="E47">
        <v>50</v>
      </c>
      <c r="F47">
        <v>0</v>
      </c>
      <c r="G47">
        <v>75</v>
      </c>
      <c r="H47">
        <v>16</v>
      </c>
      <c r="I47">
        <v>0</v>
      </c>
      <c r="J47">
        <v>16</v>
      </c>
      <c r="K47">
        <v>0</v>
      </c>
      <c r="L47">
        <v>689.795918367348</v>
      </c>
      <c r="M47">
        <v>742.857142857144</v>
      </c>
      <c r="N47">
        <v>0</v>
      </c>
      <c r="P47">
        <v>0</v>
      </c>
      <c r="Q47">
        <v>100</v>
      </c>
      <c r="R47">
        <v>0</v>
      </c>
      <c r="S47">
        <v>0</v>
      </c>
      <c r="T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150</v>
      </c>
      <c r="AE47">
        <v>200</v>
      </c>
      <c r="AF47">
        <v>0</v>
      </c>
      <c r="AG47">
        <v>0</v>
      </c>
      <c r="AH47">
        <v>50</v>
      </c>
      <c r="AI47" s="2">
        <v>0</v>
      </c>
      <c r="AJ47" s="2">
        <v>0</v>
      </c>
      <c r="AK47" s="2">
        <v>0</v>
      </c>
      <c r="AL47" s="2">
        <v>0</v>
      </c>
      <c r="AM47" s="2">
        <v>2119.65306122449</v>
      </c>
    </row>
    <row r="48" spans="1:39">
      <c r="A48">
        <v>46</v>
      </c>
      <c r="B48" t="s">
        <v>13</v>
      </c>
      <c r="C48">
        <v>210</v>
      </c>
      <c r="D48">
        <v>1550</v>
      </c>
      <c r="E48">
        <v>110</v>
      </c>
      <c r="F48">
        <v>0</v>
      </c>
      <c r="G48">
        <v>35</v>
      </c>
      <c r="H48">
        <v>0</v>
      </c>
      <c r="I48">
        <v>0</v>
      </c>
      <c r="J48">
        <v>0</v>
      </c>
      <c r="K48">
        <v>0</v>
      </c>
      <c r="L48">
        <v>804.761904761905</v>
      </c>
      <c r="M48">
        <v>1462.5</v>
      </c>
      <c r="N48">
        <v>0</v>
      </c>
      <c r="P48">
        <v>50</v>
      </c>
      <c r="Q48">
        <v>0</v>
      </c>
      <c r="R48">
        <v>0</v>
      </c>
      <c r="S48">
        <v>0</v>
      </c>
      <c r="T48">
        <v>20</v>
      </c>
      <c r="V48">
        <v>0</v>
      </c>
      <c r="W48">
        <v>728</v>
      </c>
      <c r="X48">
        <v>730</v>
      </c>
      <c r="Y48">
        <v>230</v>
      </c>
      <c r="Z48">
        <v>35</v>
      </c>
      <c r="AA48">
        <v>35</v>
      </c>
      <c r="AB48">
        <v>70</v>
      </c>
      <c r="AC48">
        <v>0</v>
      </c>
      <c r="AD48">
        <v>200</v>
      </c>
      <c r="AE48">
        <v>200</v>
      </c>
      <c r="AF48">
        <v>0</v>
      </c>
      <c r="AG48">
        <v>90</v>
      </c>
      <c r="AH48">
        <v>200</v>
      </c>
      <c r="AI48" s="2">
        <v>0</v>
      </c>
      <c r="AJ48" s="2">
        <v>258</v>
      </c>
      <c r="AK48" s="2">
        <v>72</v>
      </c>
      <c r="AL48" s="2">
        <v>0</v>
      </c>
      <c r="AM48" s="2">
        <v>7090.2619047619</v>
      </c>
    </row>
    <row r="49" spans="1:39">
      <c r="A49">
        <v>47</v>
      </c>
      <c r="B49" t="s">
        <v>188</v>
      </c>
      <c r="C49">
        <v>60</v>
      </c>
      <c r="D49">
        <v>750</v>
      </c>
      <c r="E49">
        <v>110</v>
      </c>
      <c r="F49">
        <v>0</v>
      </c>
      <c r="G49">
        <v>60</v>
      </c>
      <c r="H49">
        <v>49</v>
      </c>
      <c r="I49">
        <v>195</v>
      </c>
      <c r="J49">
        <v>18</v>
      </c>
      <c r="K49">
        <v>0</v>
      </c>
      <c r="L49">
        <v>804.761904761905</v>
      </c>
      <c r="M49">
        <v>1485.71428571428</v>
      </c>
      <c r="N49">
        <v>0</v>
      </c>
      <c r="P49">
        <v>0</v>
      </c>
      <c r="Q49">
        <v>485.231116696967</v>
      </c>
      <c r="R49">
        <v>0</v>
      </c>
      <c r="S49">
        <v>0</v>
      </c>
      <c r="T49">
        <v>40</v>
      </c>
      <c r="V49">
        <v>0</v>
      </c>
      <c r="W49">
        <v>2079.2</v>
      </c>
      <c r="X49">
        <v>478</v>
      </c>
      <c r="Y49">
        <v>0</v>
      </c>
      <c r="Z49">
        <v>0</v>
      </c>
      <c r="AA49">
        <v>140</v>
      </c>
      <c r="AB49">
        <v>350</v>
      </c>
      <c r="AC49">
        <v>30</v>
      </c>
      <c r="AD49">
        <v>720</v>
      </c>
      <c r="AE49">
        <v>500</v>
      </c>
      <c r="AF49">
        <v>0</v>
      </c>
      <c r="AG49">
        <v>0</v>
      </c>
      <c r="AH49">
        <v>0</v>
      </c>
      <c r="AI49" s="2">
        <v>0</v>
      </c>
      <c r="AJ49" s="2">
        <v>0</v>
      </c>
      <c r="AK49" s="2">
        <v>468</v>
      </c>
      <c r="AL49" s="2">
        <v>0</v>
      </c>
      <c r="AM49" s="2">
        <v>8822.90730717315</v>
      </c>
    </row>
    <row r="50" spans="1:39">
      <c r="A50">
        <v>48</v>
      </c>
      <c r="B50" t="s">
        <v>58</v>
      </c>
      <c r="C50">
        <v>30</v>
      </c>
      <c r="D50">
        <v>1600</v>
      </c>
      <c r="E50">
        <v>0</v>
      </c>
      <c r="F50">
        <v>0</v>
      </c>
      <c r="G50">
        <v>70</v>
      </c>
      <c r="H50">
        <v>0</v>
      </c>
      <c r="I50">
        <v>75</v>
      </c>
      <c r="J50">
        <v>0</v>
      </c>
      <c r="K50">
        <v>0</v>
      </c>
      <c r="L50">
        <v>1609.52380952381</v>
      </c>
      <c r="M50">
        <v>2600</v>
      </c>
      <c r="N50">
        <v>0</v>
      </c>
      <c r="O50">
        <v>1500</v>
      </c>
      <c r="P50">
        <v>50</v>
      </c>
      <c r="Q50">
        <v>0</v>
      </c>
      <c r="R50">
        <v>0</v>
      </c>
      <c r="S50">
        <v>0</v>
      </c>
      <c r="T50">
        <v>40</v>
      </c>
      <c r="V50">
        <v>0</v>
      </c>
      <c r="W50">
        <v>928</v>
      </c>
      <c r="X50">
        <v>940</v>
      </c>
      <c r="Y50">
        <v>140</v>
      </c>
      <c r="Z50">
        <v>50</v>
      </c>
      <c r="AA50">
        <v>50</v>
      </c>
      <c r="AB50">
        <v>100</v>
      </c>
      <c r="AC50">
        <v>30</v>
      </c>
      <c r="AD50">
        <v>400</v>
      </c>
      <c r="AE50">
        <v>200</v>
      </c>
      <c r="AF50">
        <v>370</v>
      </c>
      <c r="AG50">
        <v>100</v>
      </c>
      <c r="AH50">
        <v>300</v>
      </c>
      <c r="AI50" s="2">
        <v>0</v>
      </c>
      <c r="AJ50" s="2">
        <v>636</v>
      </c>
      <c r="AK50" s="2">
        <v>0</v>
      </c>
      <c r="AL50" s="2">
        <v>0</v>
      </c>
      <c r="AM50" s="2">
        <v>11818.5238095238</v>
      </c>
    </row>
    <row r="51" spans="1:39">
      <c r="A51">
        <v>49</v>
      </c>
      <c r="B51" t="s">
        <v>189</v>
      </c>
      <c r="C51">
        <v>0</v>
      </c>
      <c r="D51">
        <v>750</v>
      </c>
      <c r="E51">
        <v>0</v>
      </c>
      <c r="F51">
        <v>0</v>
      </c>
      <c r="G51">
        <v>0</v>
      </c>
      <c r="H51">
        <v>34</v>
      </c>
      <c r="I51">
        <v>0</v>
      </c>
      <c r="J51">
        <v>36</v>
      </c>
      <c r="K51">
        <v>0</v>
      </c>
      <c r="L51">
        <v>1609.52380952381</v>
      </c>
      <c r="M51">
        <v>2600</v>
      </c>
      <c r="N51">
        <v>0</v>
      </c>
      <c r="P51">
        <v>0</v>
      </c>
      <c r="Q51">
        <v>0</v>
      </c>
      <c r="R51">
        <v>0</v>
      </c>
      <c r="S51">
        <v>0</v>
      </c>
      <c r="T51">
        <v>20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360</v>
      </c>
      <c r="AE51">
        <v>200</v>
      </c>
      <c r="AF51">
        <v>0</v>
      </c>
      <c r="AG51">
        <v>0</v>
      </c>
      <c r="AH51">
        <v>350</v>
      </c>
      <c r="AI51" s="2">
        <v>0</v>
      </c>
      <c r="AJ51" s="2">
        <v>0</v>
      </c>
      <c r="AK51" s="2">
        <v>0</v>
      </c>
      <c r="AL51" s="2">
        <v>0</v>
      </c>
      <c r="AM51" s="2">
        <v>5959.52380952381</v>
      </c>
    </row>
    <row r="52" spans="1:39">
      <c r="A52">
        <v>50</v>
      </c>
      <c r="B52" t="s">
        <v>190</v>
      </c>
      <c r="C52">
        <v>0</v>
      </c>
      <c r="D52">
        <v>0</v>
      </c>
      <c r="E52">
        <v>0</v>
      </c>
      <c r="F52">
        <v>150</v>
      </c>
      <c r="G52">
        <v>0</v>
      </c>
      <c r="H52">
        <v>31</v>
      </c>
      <c r="I52">
        <v>0</v>
      </c>
      <c r="J52">
        <v>39</v>
      </c>
      <c r="K52">
        <v>0</v>
      </c>
      <c r="L52">
        <v>1609.52380952381</v>
      </c>
      <c r="M52">
        <v>2600</v>
      </c>
      <c r="N52">
        <v>0</v>
      </c>
      <c r="P52">
        <v>0</v>
      </c>
      <c r="Q52">
        <v>600</v>
      </c>
      <c r="R52">
        <v>0</v>
      </c>
      <c r="S52">
        <v>0</v>
      </c>
      <c r="T52">
        <v>0</v>
      </c>
      <c r="V52">
        <v>40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350</v>
      </c>
      <c r="AE52">
        <v>200</v>
      </c>
      <c r="AF52">
        <v>0</v>
      </c>
      <c r="AG52">
        <v>0</v>
      </c>
      <c r="AH52">
        <v>350</v>
      </c>
      <c r="AI52" s="2">
        <v>0</v>
      </c>
      <c r="AJ52" s="2">
        <v>0</v>
      </c>
      <c r="AK52" s="2">
        <v>0</v>
      </c>
      <c r="AL52" s="2">
        <v>0</v>
      </c>
      <c r="AM52" s="2">
        <v>5969.52380952381</v>
      </c>
    </row>
    <row r="53" spans="1:39">
      <c r="A53">
        <v>51</v>
      </c>
      <c r="B53" t="s">
        <v>33</v>
      </c>
      <c r="C53">
        <v>0</v>
      </c>
      <c r="D53">
        <v>2270</v>
      </c>
      <c r="E53">
        <v>0</v>
      </c>
      <c r="F53">
        <v>0</v>
      </c>
      <c r="G53">
        <v>110</v>
      </c>
      <c r="H53">
        <v>0</v>
      </c>
      <c r="I53">
        <v>45</v>
      </c>
      <c r="J53">
        <v>0</v>
      </c>
      <c r="K53">
        <v>0</v>
      </c>
      <c r="L53">
        <v>1609.52380952381</v>
      </c>
      <c r="M53">
        <v>2600</v>
      </c>
      <c r="N53">
        <v>50</v>
      </c>
      <c r="P53">
        <v>0</v>
      </c>
      <c r="Q53">
        <v>0</v>
      </c>
      <c r="R53">
        <v>0</v>
      </c>
      <c r="S53">
        <v>0</v>
      </c>
      <c r="T53">
        <v>0</v>
      </c>
      <c r="V53">
        <v>0</v>
      </c>
      <c r="W53">
        <v>1584</v>
      </c>
      <c r="X53">
        <v>1600</v>
      </c>
      <c r="Y53">
        <v>120</v>
      </c>
      <c r="Z53">
        <v>100</v>
      </c>
      <c r="AA53">
        <v>100</v>
      </c>
      <c r="AB53">
        <v>200</v>
      </c>
      <c r="AC53">
        <v>90</v>
      </c>
      <c r="AD53">
        <v>0</v>
      </c>
      <c r="AE53">
        <v>200</v>
      </c>
      <c r="AF53">
        <v>0</v>
      </c>
      <c r="AG53">
        <v>0</v>
      </c>
      <c r="AH53">
        <v>150</v>
      </c>
      <c r="AI53" s="2">
        <v>0</v>
      </c>
      <c r="AJ53" s="2">
        <v>0</v>
      </c>
      <c r="AK53" s="2">
        <v>408</v>
      </c>
      <c r="AL53" s="2">
        <v>600</v>
      </c>
      <c r="AM53" s="2">
        <v>11836.5238095238</v>
      </c>
    </row>
    <row r="54" spans="1:39">
      <c r="A54">
        <v>52</v>
      </c>
      <c r="B54" t="s">
        <v>191</v>
      </c>
      <c r="C54">
        <v>0</v>
      </c>
      <c r="D54">
        <v>1365</v>
      </c>
      <c r="E54">
        <v>110</v>
      </c>
      <c r="F54">
        <v>0</v>
      </c>
      <c r="G54">
        <v>90</v>
      </c>
      <c r="H54">
        <v>18</v>
      </c>
      <c r="I54">
        <v>60</v>
      </c>
      <c r="J54">
        <v>21</v>
      </c>
      <c r="K54">
        <v>0</v>
      </c>
      <c r="L54">
        <v>1609.52380952381</v>
      </c>
      <c r="M54">
        <v>2600</v>
      </c>
      <c r="N54">
        <v>50</v>
      </c>
      <c r="P54">
        <v>0</v>
      </c>
      <c r="Q54">
        <v>0</v>
      </c>
      <c r="R54">
        <v>0</v>
      </c>
      <c r="S54">
        <v>0</v>
      </c>
      <c r="T54">
        <v>0</v>
      </c>
      <c r="V54">
        <v>0</v>
      </c>
      <c r="W54">
        <v>1980</v>
      </c>
      <c r="X54">
        <v>1820</v>
      </c>
      <c r="Y54">
        <v>0</v>
      </c>
      <c r="Z54">
        <v>200</v>
      </c>
      <c r="AA54">
        <v>200</v>
      </c>
      <c r="AB54">
        <v>400</v>
      </c>
      <c r="AC54">
        <v>0</v>
      </c>
      <c r="AD54">
        <v>0</v>
      </c>
      <c r="AE54">
        <v>200</v>
      </c>
      <c r="AF54">
        <v>0</v>
      </c>
      <c r="AG54">
        <v>0</v>
      </c>
      <c r="AH54">
        <v>150</v>
      </c>
      <c r="AI54" s="2">
        <v>0</v>
      </c>
      <c r="AJ54" s="2">
        <v>0</v>
      </c>
      <c r="AK54" s="2">
        <v>120</v>
      </c>
      <c r="AL54" s="2">
        <v>600</v>
      </c>
      <c r="AM54" s="2">
        <v>11593.5238095238</v>
      </c>
    </row>
    <row r="55" spans="1:39">
      <c r="A55">
        <v>53</v>
      </c>
      <c r="B55" t="s">
        <v>55</v>
      </c>
      <c r="C55">
        <v>30</v>
      </c>
      <c r="D55">
        <v>1500</v>
      </c>
      <c r="E55">
        <v>0</v>
      </c>
      <c r="F55">
        <v>0</v>
      </c>
      <c r="G55">
        <v>140</v>
      </c>
      <c r="H55">
        <v>23</v>
      </c>
      <c r="I55">
        <v>0</v>
      </c>
      <c r="J55">
        <v>16</v>
      </c>
      <c r="K55">
        <v>0</v>
      </c>
      <c r="L55">
        <v>1609.52380952381</v>
      </c>
      <c r="M55">
        <v>2925</v>
      </c>
      <c r="N55">
        <v>0</v>
      </c>
      <c r="P55">
        <v>0</v>
      </c>
      <c r="Q55">
        <v>0</v>
      </c>
      <c r="R55">
        <v>0</v>
      </c>
      <c r="S55">
        <v>0</v>
      </c>
      <c r="T55">
        <v>20</v>
      </c>
      <c r="V55">
        <v>0</v>
      </c>
      <c r="W55">
        <v>1280</v>
      </c>
      <c r="X55">
        <v>1540</v>
      </c>
      <c r="Y55">
        <v>0</v>
      </c>
      <c r="Z55">
        <v>50</v>
      </c>
      <c r="AA55">
        <v>50</v>
      </c>
      <c r="AB55">
        <v>100</v>
      </c>
      <c r="AC55">
        <v>30</v>
      </c>
      <c r="AD55">
        <v>400</v>
      </c>
      <c r="AE55">
        <v>200</v>
      </c>
      <c r="AF55">
        <v>0</v>
      </c>
      <c r="AG55">
        <v>0</v>
      </c>
      <c r="AH55">
        <v>300</v>
      </c>
      <c r="AI55" s="2">
        <v>0</v>
      </c>
      <c r="AJ55" s="2">
        <v>954</v>
      </c>
      <c r="AK55" s="2">
        <v>0</v>
      </c>
      <c r="AL55" s="2">
        <v>0</v>
      </c>
      <c r="AM55" s="2">
        <v>11167.5238095238</v>
      </c>
    </row>
    <row r="56" spans="1:39">
      <c r="A56">
        <v>54</v>
      </c>
      <c r="B56" t="s">
        <v>192</v>
      </c>
      <c r="C56">
        <v>0</v>
      </c>
      <c r="D56">
        <v>430</v>
      </c>
      <c r="E56">
        <v>0</v>
      </c>
      <c r="F56">
        <v>0</v>
      </c>
      <c r="G56">
        <v>0</v>
      </c>
      <c r="H56">
        <v>76</v>
      </c>
      <c r="I56">
        <v>0</v>
      </c>
      <c r="J56">
        <v>41</v>
      </c>
      <c r="K56">
        <v>180</v>
      </c>
      <c r="L56">
        <v>1494.55782312925</v>
      </c>
      <c r="M56">
        <v>2228.57142857143</v>
      </c>
      <c r="N56">
        <v>0</v>
      </c>
      <c r="P56">
        <v>0</v>
      </c>
      <c r="Q56">
        <v>0</v>
      </c>
      <c r="R56">
        <v>750</v>
      </c>
      <c r="S56">
        <v>850</v>
      </c>
      <c r="T56">
        <v>20</v>
      </c>
      <c r="V56">
        <v>40</v>
      </c>
      <c r="W56">
        <v>30</v>
      </c>
      <c r="X56">
        <v>0</v>
      </c>
      <c r="Y56">
        <v>0</v>
      </c>
      <c r="Z56">
        <v>0</v>
      </c>
      <c r="AA56">
        <v>0</v>
      </c>
      <c r="AB56">
        <v>0</v>
      </c>
      <c r="AC56">
        <v>60</v>
      </c>
      <c r="AD56">
        <v>150</v>
      </c>
      <c r="AE56">
        <v>200</v>
      </c>
      <c r="AF56">
        <v>400</v>
      </c>
      <c r="AG56">
        <v>0</v>
      </c>
      <c r="AH56">
        <v>150</v>
      </c>
      <c r="AI56" s="2">
        <v>0</v>
      </c>
      <c r="AJ56" s="2">
        <v>0</v>
      </c>
      <c r="AK56" s="2">
        <v>0</v>
      </c>
      <c r="AL56" s="2">
        <v>0</v>
      </c>
      <c r="AM56" s="2">
        <v>7100.12925170068</v>
      </c>
    </row>
    <row r="57" spans="1:39">
      <c r="A57">
        <v>55</v>
      </c>
      <c r="B57" t="s">
        <v>193</v>
      </c>
      <c r="C57">
        <v>0</v>
      </c>
      <c r="D57">
        <v>450</v>
      </c>
      <c r="E57">
        <v>0</v>
      </c>
      <c r="F57">
        <v>0</v>
      </c>
      <c r="G57">
        <v>0</v>
      </c>
      <c r="H57">
        <v>81</v>
      </c>
      <c r="I57">
        <v>15</v>
      </c>
      <c r="J57">
        <v>44</v>
      </c>
      <c r="K57">
        <v>330</v>
      </c>
      <c r="L57">
        <v>1379.59183673469</v>
      </c>
      <c r="M57">
        <v>2042.85714285714</v>
      </c>
      <c r="N57">
        <v>0</v>
      </c>
      <c r="P57">
        <v>0</v>
      </c>
      <c r="Q57">
        <v>0</v>
      </c>
      <c r="R57">
        <v>0</v>
      </c>
      <c r="S57">
        <v>0</v>
      </c>
      <c r="T57">
        <v>0</v>
      </c>
      <c r="V57">
        <v>40</v>
      </c>
      <c r="W57">
        <v>30</v>
      </c>
      <c r="X57">
        <v>0</v>
      </c>
      <c r="Y57">
        <v>0</v>
      </c>
      <c r="Z57">
        <v>0</v>
      </c>
      <c r="AA57">
        <v>0</v>
      </c>
      <c r="AB57">
        <v>0</v>
      </c>
      <c r="AC57">
        <v>60</v>
      </c>
      <c r="AD57">
        <v>550</v>
      </c>
      <c r="AE57">
        <v>200</v>
      </c>
      <c r="AF57">
        <v>0</v>
      </c>
      <c r="AG57">
        <v>90</v>
      </c>
      <c r="AH57">
        <v>350</v>
      </c>
      <c r="AI57" s="2">
        <v>0</v>
      </c>
      <c r="AJ57" s="2">
        <v>108</v>
      </c>
      <c r="AK57" s="2">
        <v>0</v>
      </c>
      <c r="AL57" s="2">
        <v>0</v>
      </c>
      <c r="AM57" s="2">
        <v>5770.44897959183</v>
      </c>
    </row>
    <row r="58" spans="1:39">
      <c r="A58">
        <v>56</v>
      </c>
      <c r="B58" t="s">
        <v>194</v>
      </c>
      <c r="C58">
        <v>0</v>
      </c>
      <c r="D58">
        <v>1250</v>
      </c>
      <c r="E58">
        <v>110</v>
      </c>
      <c r="F58">
        <v>0</v>
      </c>
      <c r="G58">
        <v>15</v>
      </c>
      <c r="H58">
        <v>53</v>
      </c>
      <c r="I58">
        <v>130</v>
      </c>
      <c r="J58">
        <v>45</v>
      </c>
      <c r="K58">
        <v>0</v>
      </c>
      <c r="L58">
        <v>1609.52380952381</v>
      </c>
      <c r="M58">
        <v>2600</v>
      </c>
      <c r="N58">
        <v>50</v>
      </c>
      <c r="P58">
        <v>50</v>
      </c>
      <c r="Q58">
        <v>1332.0311636363</v>
      </c>
      <c r="R58">
        <v>0</v>
      </c>
      <c r="S58">
        <v>350</v>
      </c>
      <c r="T58">
        <v>40</v>
      </c>
      <c r="V58">
        <v>0</v>
      </c>
      <c r="W58">
        <v>2343.6</v>
      </c>
      <c r="X58">
        <v>2248</v>
      </c>
      <c r="Y58">
        <v>0</v>
      </c>
      <c r="Z58">
        <v>0</v>
      </c>
      <c r="AA58">
        <v>350</v>
      </c>
      <c r="AB58">
        <v>700</v>
      </c>
      <c r="AC58">
        <v>0</v>
      </c>
      <c r="AD58">
        <v>1200</v>
      </c>
      <c r="AE58">
        <v>500</v>
      </c>
      <c r="AF58">
        <v>0</v>
      </c>
      <c r="AG58">
        <v>0</v>
      </c>
      <c r="AH58">
        <v>0</v>
      </c>
      <c r="AI58" s="2">
        <v>432</v>
      </c>
      <c r="AJ58" s="2">
        <v>0</v>
      </c>
      <c r="AK58" s="2">
        <v>0</v>
      </c>
      <c r="AL58" s="2">
        <v>0</v>
      </c>
      <c r="AM58" s="2">
        <v>15408.1549731601</v>
      </c>
    </row>
    <row r="59" spans="1:39">
      <c r="A59">
        <v>57</v>
      </c>
      <c r="B59" t="s">
        <v>195</v>
      </c>
      <c r="C59">
        <v>0</v>
      </c>
      <c r="D59">
        <v>2070</v>
      </c>
      <c r="E59">
        <v>0</v>
      </c>
      <c r="F59">
        <v>0</v>
      </c>
      <c r="G59">
        <v>60</v>
      </c>
      <c r="H59">
        <v>29</v>
      </c>
      <c r="I59">
        <v>0</v>
      </c>
      <c r="J59">
        <v>45</v>
      </c>
      <c r="K59">
        <v>0</v>
      </c>
      <c r="L59">
        <v>1609.52380952381</v>
      </c>
      <c r="M59">
        <v>2600</v>
      </c>
      <c r="N59">
        <v>100</v>
      </c>
      <c r="P59">
        <v>0</v>
      </c>
      <c r="Q59">
        <v>0</v>
      </c>
      <c r="R59">
        <v>750</v>
      </c>
      <c r="S59">
        <v>850</v>
      </c>
      <c r="T59">
        <v>40</v>
      </c>
      <c r="V59">
        <v>0</v>
      </c>
      <c r="W59">
        <v>1800</v>
      </c>
      <c r="X59">
        <v>1680</v>
      </c>
      <c r="Y59">
        <v>0</v>
      </c>
      <c r="Z59">
        <v>200</v>
      </c>
      <c r="AA59">
        <v>200</v>
      </c>
      <c r="AB59">
        <v>400</v>
      </c>
      <c r="AC59">
        <v>30</v>
      </c>
      <c r="AD59">
        <v>0</v>
      </c>
      <c r="AE59">
        <v>200</v>
      </c>
      <c r="AF59">
        <v>0</v>
      </c>
      <c r="AG59">
        <v>0</v>
      </c>
      <c r="AH59">
        <v>150</v>
      </c>
      <c r="AI59" s="2">
        <v>0</v>
      </c>
      <c r="AJ59" s="2">
        <v>0</v>
      </c>
      <c r="AK59" s="2">
        <v>480</v>
      </c>
      <c r="AL59" s="2">
        <v>600</v>
      </c>
      <c r="AM59" s="2">
        <v>13893.5238095238</v>
      </c>
    </row>
    <row r="60" spans="1:39">
      <c r="A60">
        <v>58</v>
      </c>
      <c r="B60" t="s">
        <v>44</v>
      </c>
      <c r="C60">
        <v>60</v>
      </c>
      <c r="D60">
        <v>2300</v>
      </c>
      <c r="E60">
        <v>110</v>
      </c>
      <c r="F60">
        <v>0</v>
      </c>
      <c r="G60">
        <v>185</v>
      </c>
      <c r="H60">
        <v>32</v>
      </c>
      <c r="I60">
        <v>30</v>
      </c>
      <c r="J60">
        <v>21</v>
      </c>
      <c r="K60">
        <v>150</v>
      </c>
      <c r="L60">
        <v>1092.1768707483</v>
      </c>
      <c r="M60">
        <v>1671.42857142857</v>
      </c>
      <c r="N60">
        <v>50</v>
      </c>
      <c r="P60">
        <v>0</v>
      </c>
      <c r="Q60">
        <v>0</v>
      </c>
      <c r="R60">
        <v>0</v>
      </c>
      <c r="S60">
        <v>0</v>
      </c>
      <c r="T60">
        <v>0</v>
      </c>
      <c r="V60">
        <v>80</v>
      </c>
      <c r="W60">
        <v>500</v>
      </c>
      <c r="X60">
        <v>1010</v>
      </c>
      <c r="Y60">
        <v>0</v>
      </c>
      <c r="Z60">
        <v>30</v>
      </c>
      <c r="AA60">
        <v>120</v>
      </c>
      <c r="AB60">
        <v>320</v>
      </c>
      <c r="AC60">
        <v>30</v>
      </c>
      <c r="AD60">
        <v>120</v>
      </c>
      <c r="AE60">
        <v>200</v>
      </c>
      <c r="AF60">
        <v>380</v>
      </c>
      <c r="AG60">
        <v>0</v>
      </c>
      <c r="AH60">
        <v>200</v>
      </c>
      <c r="AI60" s="2">
        <v>0</v>
      </c>
      <c r="AJ60" s="2">
        <v>132</v>
      </c>
      <c r="AK60" s="2">
        <v>648</v>
      </c>
      <c r="AL60" s="2">
        <v>240</v>
      </c>
      <c r="AM60" s="2">
        <v>9711.60544217687</v>
      </c>
    </row>
    <row r="61" spans="1:39">
      <c r="A61">
        <v>59</v>
      </c>
      <c r="B61" t="s">
        <v>10</v>
      </c>
      <c r="C61">
        <v>30</v>
      </c>
      <c r="D61">
        <v>0</v>
      </c>
      <c r="E61">
        <v>50</v>
      </c>
      <c r="F61">
        <v>0</v>
      </c>
      <c r="G61">
        <v>0</v>
      </c>
      <c r="H61">
        <v>36</v>
      </c>
      <c r="I61">
        <v>0</v>
      </c>
      <c r="J61">
        <v>16</v>
      </c>
      <c r="K61">
        <v>0</v>
      </c>
      <c r="L61">
        <v>1264.62585034014</v>
      </c>
      <c r="M61">
        <v>1485.71428571428</v>
      </c>
      <c r="N61">
        <v>0</v>
      </c>
      <c r="P61">
        <v>50</v>
      </c>
      <c r="Q61">
        <v>0</v>
      </c>
      <c r="R61">
        <v>350</v>
      </c>
      <c r="S61">
        <v>350</v>
      </c>
      <c r="T61">
        <v>0</v>
      </c>
      <c r="V61">
        <v>0</v>
      </c>
      <c r="W61">
        <v>0</v>
      </c>
      <c r="X61">
        <v>0</v>
      </c>
      <c r="Y61">
        <v>60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200</v>
      </c>
      <c r="AF61">
        <v>0</v>
      </c>
      <c r="AG61">
        <v>0</v>
      </c>
      <c r="AH61">
        <v>300</v>
      </c>
      <c r="AI61" s="2">
        <v>0</v>
      </c>
      <c r="AJ61" s="2">
        <v>0</v>
      </c>
      <c r="AK61" s="2">
        <v>0</v>
      </c>
      <c r="AL61" s="2">
        <v>0</v>
      </c>
      <c r="AM61" s="2">
        <v>4192.34013605442</v>
      </c>
    </row>
    <row r="62" spans="1:39">
      <c r="A62">
        <v>60</v>
      </c>
      <c r="B62" t="s">
        <v>196</v>
      </c>
      <c r="C62">
        <v>90</v>
      </c>
      <c r="D62">
        <v>0</v>
      </c>
      <c r="E62">
        <v>0</v>
      </c>
      <c r="F62">
        <v>0</v>
      </c>
      <c r="G62">
        <v>0</v>
      </c>
      <c r="H62">
        <v>31</v>
      </c>
      <c r="I62">
        <v>0</v>
      </c>
      <c r="J62">
        <v>42</v>
      </c>
      <c r="K62">
        <v>0</v>
      </c>
      <c r="L62">
        <v>1379.59183673469</v>
      </c>
      <c r="M62">
        <v>2600</v>
      </c>
      <c r="N62">
        <v>0</v>
      </c>
      <c r="P62">
        <v>0</v>
      </c>
      <c r="Q62">
        <v>0</v>
      </c>
      <c r="R62">
        <v>350</v>
      </c>
      <c r="S62">
        <v>350</v>
      </c>
      <c r="T62">
        <v>40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200</v>
      </c>
      <c r="AF62">
        <v>0</v>
      </c>
      <c r="AG62">
        <v>0</v>
      </c>
      <c r="AH62">
        <v>150</v>
      </c>
      <c r="AI62" s="2">
        <v>0</v>
      </c>
      <c r="AJ62" s="2">
        <v>0</v>
      </c>
      <c r="AK62" s="2">
        <v>0</v>
      </c>
      <c r="AL62" s="2">
        <v>0</v>
      </c>
      <c r="AM62" s="2">
        <v>5232.59183673469</v>
      </c>
    </row>
    <row r="63" spans="1:39">
      <c r="A63">
        <v>61</v>
      </c>
      <c r="B63" t="s">
        <v>197</v>
      </c>
      <c r="C63">
        <v>0</v>
      </c>
      <c r="D63">
        <v>1350</v>
      </c>
      <c r="E63">
        <v>0</v>
      </c>
      <c r="F63">
        <v>0</v>
      </c>
      <c r="G63">
        <v>60</v>
      </c>
      <c r="H63">
        <v>29</v>
      </c>
      <c r="I63">
        <v>90</v>
      </c>
      <c r="J63">
        <v>21</v>
      </c>
      <c r="K63">
        <v>0</v>
      </c>
      <c r="L63">
        <v>804.761904761905</v>
      </c>
      <c r="M63">
        <v>1733.33333333333</v>
      </c>
      <c r="N63">
        <v>0</v>
      </c>
      <c r="P63">
        <v>0</v>
      </c>
      <c r="Q63">
        <v>0</v>
      </c>
      <c r="R63">
        <v>350</v>
      </c>
      <c r="S63">
        <v>450</v>
      </c>
      <c r="T63">
        <v>20</v>
      </c>
      <c r="V63">
        <v>0</v>
      </c>
      <c r="W63">
        <v>310</v>
      </c>
      <c r="X63">
        <v>560</v>
      </c>
      <c r="Y63">
        <v>0</v>
      </c>
      <c r="Z63">
        <v>175</v>
      </c>
      <c r="AA63">
        <v>40</v>
      </c>
      <c r="AB63">
        <v>240</v>
      </c>
      <c r="AC63">
        <v>0</v>
      </c>
      <c r="AD63">
        <v>0</v>
      </c>
      <c r="AE63">
        <v>200</v>
      </c>
      <c r="AF63">
        <v>0</v>
      </c>
      <c r="AG63">
        <v>0</v>
      </c>
      <c r="AH63">
        <v>0</v>
      </c>
      <c r="AI63" s="2">
        <v>0</v>
      </c>
      <c r="AJ63" s="2">
        <v>0</v>
      </c>
      <c r="AK63" s="2">
        <v>288</v>
      </c>
      <c r="AL63" s="2">
        <v>540</v>
      </c>
      <c r="AM63" s="2">
        <v>7261.09523809523</v>
      </c>
    </row>
    <row r="64" spans="1:39">
      <c r="A64">
        <v>62</v>
      </c>
      <c r="B64" t="s">
        <v>198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P64">
        <v>0</v>
      </c>
      <c r="Q64">
        <v>0</v>
      </c>
      <c r="R64">
        <v>0</v>
      </c>
      <c r="S64">
        <v>0</v>
      </c>
      <c r="T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</row>
    <row r="65" spans="1:39">
      <c r="A65">
        <v>63</v>
      </c>
      <c r="B65" t="s">
        <v>199</v>
      </c>
      <c r="C65">
        <v>0</v>
      </c>
      <c r="D65">
        <v>1550</v>
      </c>
      <c r="E65">
        <v>0</v>
      </c>
      <c r="F65">
        <v>0</v>
      </c>
      <c r="G65">
        <v>20</v>
      </c>
      <c r="H65">
        <v>31</v>
      </c>
      <c r="I65">
        <v>0</v>
      </c>
      <c r="J65">
        <v>25</v>
      </c>
      <c r="K65">
        <v>0</v>
      </c>
      <c r="L65">
        <v>1609.52380952381</v>
      </c>
      <c r="M65">
        <v>2600</v>
      </c>
      <c r="N65">
        <v>0</v>
      </c>
      <c r="P65">
        <v>0</v>
      </c>
      <c r="Q65">
        <v>0</v>
      </c>
      <c r="R65">
        <v>0</v>
      </c>
      <c r="S65">
        <v>0</v>
      </c>
      <c r="T65">
        <v>0</v>
      </c>
      <c r="V65">
        <v>0</v>
      </c>
      <c r="W65">
        <v>594</v>
      </c>
      <c r="X65">
        <v>780</v>
      </c>
      <c r="Y65">
        <v>0</v>
      </c>
      <c r="Z65">
        <v>50</v>
      </c>
      <c r="AA65">
        <v>50</v>
      </c>
      <c r="AB65">
        <v>100</v>
      </c>
      <c r="AC65">
        <v>0</v>
      </c>
      <c r="AD65">
        <v>400</v>
      </c>
      <c r="AE65">
        <v>200</v>
      </c>
      <c r="AF65">
        <v>0</v>
      </c>
      <c r="AG65">
        <v>0</v>
      </c>
      <c r="AH65">
        <v>200</v>
      </c>
      <c r="AI65" s="2">
        <v>0</v>
      </c>
      <c r="AJ65" s="2">
        <v>444</v>
      </c>
      <c r="AK65" s="2">
        <v>0</v>
      </c>
      <c r="AL65" s="2">
        <v>0</v>
      </c>
      <c r="AM65" s="2">
        <v>8653.52380952381</v>
      </c>
    </row>
    <row r="66" spans="1:39">
      <c r="A66">
        <v>64</v>
      </c>
      <c r="B66" t="s">
        <v>200</v>
      </c>
      <c r="C66">
        <v>60</v>
      </c>
      <c r="D66">
        <v>0</v>
      </c>
      <c r="E66">
        <v>0</v>
      </c>
      <c r="F66">
        <v>0</v>
      </c>
      <c r="G66">
        <v>0</v>
      </c>
      <c r="H66">
        <v>31</v>
      </c>
      <c r="I66">
        <v>0</v>
      </c>
      <c r="J66">
        <v>36</v>
      </c>
      <c r="K66">
        <v>0</v>
      </c>
      <c r="L66">
        <v>1379.59183673469</v>
      </c>
      <c r="M66">
        <v>2600</v>
      </c>
      <c r="N66">
        <v>0</v>
      </c>
      <c r="P66">
        <v>30</v>
      </c>
      <c r="Q66">
        <v>0</v>
      </c>
      <c r="R66">
        <v>0</v>
      </c>
      <c r="S66">
        <v>0</v>
      </c>
      <c r="T66">
        <v>0</v>
      </c>
      <c r="U66">
        <v>800</v>
      </c>
      <c r="V66">
        <v>80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200</v>
      </c>
      <c r="AF66">
        <v>0</v>
      </c>
      <c r="AG66">
        <v>0</v>
      </c>
      <c r="AH66">
        <v>300</v>
      </c>
      <c r="AI66" s="2">
        <v>0</v>
      </c>
      <c r="AJ66" s="2">
        <v>0</v>
      </c>
      <c r="AK66" s="2">
        <v>0</v>
      </c>
      <c r="AL66" s="2">
        <v>0</v>
      </c>
      <c r="AM66" s="2">
        <v>5516.59183673469</v>
      </c>
    </row>
    <row r="67" spans="1:39">
      <c r="A67">
        <v>65</v>
      </c>
      <c r="B67" t="s">
        <v>201</v>
      </c>
      <c r="C67">
        <v>0</v>
      </c>
      <c r="D67">
        <v>1135</v>
      </c>
      <c r="E67">
        <v>0</v>
      </c>
      <c r="F67">
        <v>0</v>
      </c>
      <c r="G67">
        <v>40</v>
      </c>
      <c r="H67">
        <v>32</v>
      </c>
      <c r="I67">
        <v>15</v>
      </c>
      <c r="J67">
        <v>34</v>
      </c>
      <c r="K67">
        <v>0</v>
      </c>
      <c r="L67">
        <v>1034.69387755102</v>
      </c>
      <c r="M67">
        <v>2042.85714285714</v>
      </c>
      <c r="N67">
        <v>50</v>
      </c>
      <c r="P67">
        <v>0</v>
      </c>
      <c r="Q67">
        <v>100</v>
      </c>
      <c r="R67">
        <v>350</v>
      </c>
      <c r="S67">
        <v>0</v>
      </c>
      <c r="T67">
        <v>0</v>
      </c>
      <c r="V67">
        <v>0</v>
      </c>
      <c r="W67">
        <v>732</v>
      </c>
      <c r="X67">
        <v>740</v>
      </c>
      <c r="Y67">
        <v>0</v>
      </c>
      <c r="Z67">
        <v>100</v>
      </c>
      <c r="AA67">
        <v>70</v>
      </c>
      <c r="AB67">
        <v>140</v>
      </c>
      <c r="AC67">
        <v>0</v>
      </c>
      <c r="AD67">
        <v>50</v>
      </c>
      <c r="AE67">
        <v>200</v>
      </c>
      <c r="AF67">
        <v>0</v>
      </c>
      <c r="AG67">
        <v>0</v>
      </c>
      <c r="AH67">
        <v>150</v>
      </c>
      <c r="AI67" s="2">
        <v>0</v>
      </c>
      <c r="AJ67" s="2">
        <v>0</v>
      </c>
      <c r="AK67" s="2">
        <v>144</v>
      </c>
      <c r="AL67" s="2">
        <v>300</v>
      </c>
      <c r="AM67" s="2">
        <v>7459.55102040816</v>
      </c>
    </row>
    <row r="68" spans="1:39">
      <c r="A68">
        <v>66</v>
      </c>
      <c r="B68" t="s">
        <v>202</v>
      </c>
      <c r="C68">
        <v>0</v>
      </c>
      <c r="D68">
        <v>1000</v>
      </c>
      <c r="E68">
        <v>0</v>
      </c>
      <c r="F68">
        <v>0</v>
      </c>
      <c r="G68">
        <v>0</v>
      </c>
      <c r="H68">
        <v>0</v>
      </c>
      <c r="I68">
        <v>60</v>
      </c>
      <c r="J68">
        <v>0</v>
      </c>
      <c r="K68">
        <v>0</v>
      </c>
      <c r="L68">
        <v>905.357142857143</v>
      </c>
      <c r="M68">
        <v>1300</v>
      </c>
      <c r="N68">
        <v>50</v>
      </c>
      <c r="P68">
        <v>0</v>
      </c>
      <c r="Q68">
        <v>900.393372029938</v>
      </c>
      <c r="R68">
        <v>0</v>
      </c>
      <c r="S68">
        <v>0</v>
      </c>
      <c r="T68">
        <v>0</v>
      </c>
      <c r="V68">
        <v>0</v>
      </c>
      <c r="W68">
        <v>1585.2</v>
      </c>
      <c r="X68">
        <v>772</v>
      </c>
      <c r="Y68">
        <v>0</v>
      </c>
      <c r="Z68">
        <v>0</v>
      </c>
      <c r="AA68">
        <v>70</v>
      </c>
      <c r="AB68">
        <v>210</v>
      </c>
      <c r="AC68">
        <v>0</v>
      </c>
      <c r="AD68">
        <v>720</v>
      </c>
      <c r="AE68">
        <v>500</v>
      </c>
      <c r="AF68">
        <v>0</v>
      </c>
      <c r="AG68">
        <v>0</v>
      </c>
      <c r="AH68">
        <v>0</v>
      </c>
      <c r="AI68" s="2">
        <v>216</v>
      </c>
      <c r="AJ68" s="2">
        <v>0</v>
      </c>
      <c r="AK68" s="2">
        <v>0</v>
      </c>
      <c r="AL68" s="2">
        <v>0</v>
      </c>
      <c r="AM68" s="2">
        <v>8288.95051488708</v>
      </c>
    </row>
    <row r="69" spans="1:39">
      <c r="A69">
        <v>67</v>
      </c>
      <c r="B69" t="s">
        <v>70</v>
      </c>
      <c r="C69">
        <v>90</v>
      </c>
      <c r="D69">
        <v>1250</v>
      </c>
      <c r="E69">
        <v>0</v>
      </c>
      <c r="F69">
        <v>0</v>
      </c>
      <c r="G69">
        <v>20</v>
      </c>
      <c r="H69">
        <v>18</v>
      </c>
      <c r="I69">
        <v>0</v>
      </c>
      <c r="J69">
        <v>32</v>
      </c>
      <c r="K69">
        <v>0</v>
      </c>
      <c r="L69">
        <v>632.312925170068</v>
      </c>
      <c r="M69">
        <v>1671.42857142857</v>
      </c>
      <c r="N69">
        <v>0</v>
      </c>
      <c r="P69">
        <v>50</v>
      </c>
      <c r="Q69">
        <v>100</v>
      </c>
      <c r="R69">
        <v>0</v>
      </c>
      <c r="S69">
        <v>0</v>
      </c>
      <c r="T69">
        <v>40</v>
      </c>
      <c r="V69">
        <v>0</v>
      </c>
      <c r="W69">
        <v>220</v>
      </c>
      <c r="X69">
        <v>870</v>
      </c>
      <c r="Y69">
        <v>0</v>
      </c>
      <c r="Z69">
        <v>30</v>
      </c>
      <c r="AA69">
        <v>40</v>
      </c>
      <c r="AB69">
        <v>80</v>
      </c>
      <c r="AC69">
        <v>30</v>
      </c>
      <c r="AD69">
        <v>170</v>
      </c>
      <c r="AE69">
        <v>200</v>
      </c>
      <c r="AF69">
        <v>50</v>
      </c>
      <c r="AG69">
        <v>0</v>
      </c>
      <c r="AH69">
        <v>200</v>
      </c>
      <c r="AI69" s="2">
        <v>0</v>
      </c>
      <c r="AJ69" s="2">
        <v>132</v>
      </c>
      <c r="AK69" s="2">
        <v>240</v>
      </c>
      <c r="AL69" s="2">
        <v>0</v>
      </c>
      <c r="AM69" s="2">
        <v>6165.74149659864</v>
      </c>
    </row>
    <row r="70" spans="1:39">
      <c r="A70">
        <v>68</v>
      </c>
      <c r="B70" t="s">
        <v>41</v>
      </c>
      <c r="C70">
        <v>0</v>
      </c>
      <c r="D70">
        <v>1280</v>
      </c>
      <c r="E70">
        <v>0</v>
      </c>
      <c r="F70">
        <v>0</v>
      </c>
      <c r="G70">
        <v>75</v>
      </c>
      <c r="H70">
        <v>36</v>
      </c>
      <c r="I70">
        <v>0</v>
      </c>
      <c r="J70">
        <v>41</v>
      </c>
      <c r="K70">
        <v>0</v>
      </c>
      <c r="L70">
        <v>1609.52380952381</v>
      </c>
      <c r="M70">
        <v>2600</v>
      </c>
      <c r="N70">
        <v>50</v>
      </c>
      <c r="P70">
        <v>0</v>
      </c>
      <c r="Q70">
        <v>0</v>
      </c>
      <c r="R70">
        <v>750</v>
      </c>
      <c r="S70">
        <v>850</v>
      </c>
      <c r="T70">
        <v>20</v>
      </c>
      <c r="V70">
        <v>0</v>
      </c>
      <c r="W70">
        <v>920</v>
      </c>
      <c r="X70">
        <v>1160</v>
      </c>
      <c r="Y70">
        <v>0</v>
      </c>
      <c r="Z70">
        <v>250</v>
      </c>
      <c r="AA70">
        <v>150</v>
      </c>
      <c r="AB70">
        <v>400</v>
      </c>
      <c r="AC70">
        <v>30</v>
      </c>
      <c r="AD70">
        <v>0</v>
      </c>
      <c r="AE70">
        <v>200</v>
      </c>
      <c r="AF70">
        <v>100</v>
      </c>
      <c r="AG70">
        <v>0</v>
      </c>
      <c r="AH70">
        <v>150</v>
      </c>
      <c r="AI70" s="2">
        <v>0</v>
      </c>
      <c r="AJ70" s="2">
        <v>0</v>
      </c>
      <c r="AK70" s="2">
        <v>240</v>
      </c>
      <c r="AL70" s="2">
        <v>600</v>
      </c>
      <c r="AM70" s="2">
        <v>11511.5238095238</v>
      </c>
    </row>
    <row r="71" spans="1:39">
      <c r="A71">
        <v>69</v>
      </c>
      <c r="B71" t="s">
        <v>203</v>
      </c>
      <c r="C71">
        <v>0</v>
      </c>
      <c r="D71">
        <v>1135</v>
      </c>
      <c r="E71">
        <v>0</v>
      </c>
      <c r="F71">
        <v>0</v>
      </c>
      <c r="G71">
        <v>80</v>
      </c>
      <c r="H71">
        <v>32</v>
      </c>
      <c r="I71">
        <v>30</v>
      </c>
      <c r="J71">
        <v>34</v>
      </c>
      <c r="K71">
        <v>0</v>
      </c>
      <c r="L71">
        <v>1609.52380952381</v>
      </c>
      <c r="M71">
        <v>2600</v>
      </c>
      <c r="N71">
        <v>50</v>
      </c>
      <c r="P71">
        <v>0</v>
      </c>
      <c r="Q71">
        <v>0</v>
      </c>
      <c r="R71">
        <v>0</v>
      </c>
      <c r="S71">
        <v>450</v>
      </c>
      <c r="T71">
        <v>0</v>
      </c>
      <c r="V71">
        <v>0</v>
      </c>
      <c r="W71">
        <v>1394</v>
      </c>
      <c r="X71">
        <v>1380</v>
      </c>
      <c r="Y71">
        <v>0</v>
      </c>
      <c r="Z71">
        <v>100</v>
      </c>
      <c r="AA71">
        <v>100</v>
      </c>
      <c r="AB71">
        <v>200</v>
      </c>
      <c r="AC71">
        <v>0</v>
      </c>
      <c r="AD71">
        <v>0</v>
      </c>
      <c r="AE71">
        <v>200</v>
      </c>
      <c r="AF71">
        <v>0</v>
      </c>
      <c r="AG71">
        <v>0</v>
      </c>
      <c r="AH71">
        <v>150</v>
      </c>
      <c r="AI71" s="2">
        <v>0</v>
      </c>
      <c r="AJ71" s="2">
        <v>0</v>
      </c>
      <c r="AK71" s="2">
        <v>240</v>
      </c>
      <c r="AL71" s="2">
        <v>600</v>
      </c>
      <c r="AM71" s="2">
        <v>10384.5238095238</v>
      </c>
    </row>
    <row r="72" spans="1:39">
      <c r="A72">
        <v>70</v>
      </c>
      <c r="B72" t="s">
        <v>56</v>
      </c>
      <c r="C72">
        <v>30</v>
      </c>
      <c r="D72">
        <v>1550</v>
      </c>
      <c r="E72">
        <v>0</v>
      </c>
      <c r="F72">
        <v>0</v>
      </c>
      <c r="G72">
        <v>60</v>
      </c>
      <c r="H72">
        <v>23</v>
      </c>
      <c r="I72">
        <v>75</v>
      </c>
      <c r="J72">
        <v>16</v>
      </c>
      <c r="K72">
        <v>0</v>
      </c>
      <c r="L72">
        <v>1609.52380952381</v>
      </c>
      <c r="M72">
        <v>2925</v>
      </c>
      <c r="N72">
        <v>0</v>
      </c>
      <c r="P72">
        <v>0</v>
      </c>
      <c r="Q72">
        <v>0</v>
      </c>
      <c r="R72">
        <v>850</v>
      </c>
      <c r="S72">
        <v>750</v>
      </c>
      <c r="T72">
        <v>0</v>
      </c>
      <c r="V72">
        <v>0</v>
      </c>
      <c r="W72">
        <v>1250</v>
      </c>
      <c r="X72">
        <v>1560</v>
      </c>
      <c r="Y72">
        <v>0</v>
      </c>
      <c r="Z72">
        <v>50</v>
      </c>
      <c r="AA72">
        <v>50</v>
      </c>
      <c r="AB72">
        <v>100</v>
      </c>
      <c r="AC72">
        <v>90</v>
      </c>
      <c r="AD72">
        <v>400</v>
      </c>
      <c r="AE72">
        <v>200</v>
      </c>
      <c r="AF72">
        <v>350</v>
      </c>
      <c r="AG72">
        <v>0</v>
      </c>
      <c r="AH72">
        <v>150</v>
      </c>
      <c r="AI72" s="2">
        <v>0</v>
      </c>
      <c r="AJ72" s="2">
        <v>282</v>
      </c>
      <c r="AK72" s="2">
        <v>96</v>
      </c>
      <c r="AL72" s="2">
        <v>0</v>
      </c>
      <c r="AM72" s="2">
        <v>12466.5238095238</v>
      </c>
    </row>
    <row r="73" spans="1:39">
      <c r="A73">
        <v>71</v>
      </c>
      <c r="B73" t="s">
        <v>12</v>
      </c>
      <c r="C73">
        <v>0</v>
      </c>
      <c r="D73">
        <v>1250</v>
      </c>
      <c r="E73">
        <v>0</v>
      </c>
      <c r="F73">
        <v>0</v>
      </c>
      <c r="G73">
        <v>20</v>
      </c>
      <c r="H73">
        <v>0</v>
      </c>
      <c r="I73">
        <v>0</v>
      </c>
      <c r="J73">
        <v>0</v>
      </c>
      <c r="K73">
        <v>0</v>
      </c>
      <c r="L73">
        <v>804.761904761905</v>
      </c>
      <c r="M73">
        <v>1300</v>
      </c>
      <c r="N73">
        <v>0</v>
      </c>
      <c r="P73">
        <v>0</v>
      </c>
      <c r="Q73">
        <v>0</v>
      </c>
      <c r="R73">
        <v>0</v>
      </c>
      <c r="S73">
        <v>0</v>
      </c>
      <c r="T73">
        <v>0</v>
      </c>
      <c r="V73">
        <v>0</v>
      </c>
      <c r="W73">
        <v>778</v>
      </c>
      <c r="X73">
        <v>510</v>
      </c>
      <c r="Y73">
        <v>0</v>
      </c>
      <c r="Z73">
        <v>35</v>
      </c>
      <c r="AA73">
        <v>35</v>
      </c>
      <c r="AB73">
        <v>70</v>
      </c>
      <c r="AC73">
        <v>30</v>
      </c>
      <c r="AD73">
        <v>200</v>
      </c>
      <c r="AE73">
        <v>200</v>
      </c>
      <c r="AF73">
        <v>0</v>
      </c>
      <c r="AG73">
        <v>0</v>
      </c>
      <c r="AH73">
        <v>200</v>
      </c>
      <c r="AI73" s="2">
        <v>0</v>
      </c>
      <c r="AJ73" s="2">
        <v>348</v>
      </c>
      <c r="AK73" s="2">
        <v>0</v>
      </c>
      <c r="AL73" s="2">
        <v>0</v>
      </c>
      <c r="AM73" s="2">
        <v>5780.7619047619</v>
      </c>
    </row>
    <row r="74" spans="1:39">
      <c r="A74">
        <v>72</v>
      </c>
      <c r="B74" t="s">
        <v>48</v>
      </c>
      <c r="C74">
        <v>60</v>
      </c>
      <c r="D74">
        <v>1650</v>
      </c>
      <c r="E74">
        <v>110</v>
      </c>
      <c r="F74">
        <v>0</v>
      </c>
      <c r="G74">
        <v>15</v>
      </c>
      <c r="H74">
        <v>49</v>
      </c>
      <c r="I74">
        <v>90</v>
      </c>
      <c r="J74">
        <v>21</v>
      </c>
      <c r="K74">
        <v>0</v>
      </c>
      <c r="L74">
        <v>1034.69387755102</v>
      </c>
      <c r="M74">
        <v>1300</v>
      </c>
      <c r="N74">
        <v>150</v>
      </c>
      <c r="P74">
        <v>0</v>
      </c>
      <c r="Q74">
        <v>964.084606449398</v>
      </c>
      <c r="R74">
        <v>750</v>
      </c>
      <c r="S74">
        <v>750</v>
      </c>
      <c r="T74">
        <v>0</v>
      </c>
      <c r="V74">
        <v>0</v>
      </c>
      <c r="W74">
        <v>2798.4</v>
      </c>
      <c r="X74">
        <v>1130</v>
      </c>
      <c r="Y74">
        <v>0</v>
      </c>
      <c r="Z74">
        <v>0</v>
      </c>
      <c r="AA74">
        <v>120</v>
      </c>
      <c r="AB74">
        <v>320</v>
      </c>
      <c r="AC74">
        <v>90</v>
      </c>
      <c r="AD74">
        <v>960</v>
      </c>
      <c r="AE74">
        <v>500</v>
      </c>
      <c r="AF74">
        <v>0</v>
      </c>
      <c r="AG74">
        <v>0</v>
      </c>
      <c r="AH74">
        <v>0</v>
      </c>
      <c r="AI74" s="2">
        <v>324</v>
      </c>
      <c r="AJ74" s="2">
        <v>0</v>
      </c>
      <c r="AK74" s="2">
        <v>0</v>
      </c>
      <c r="AL74" s="2">
        <v>240</v>
      </c>
      <c r="AM74" s="2">
        <v>13426.1784840004</v>
      </c>
    </row>
    <row r="75" spans="1:39">
      <c r="A75">
        <v>73</v>
      </c>
      <c r="B75" t="s">
        <v>14</v>
      </c>
      <c r="C75">
        <v>120</v>
      </c>
      <c r="D75">
        <v>900</v>
      </c>
      <c r="E75">
        <v>110</v>
      </c>
      <c r="F75">
        <v>0</v>
      </c>
      <c r="G75">
        <v>0</v>
      </c>
      <c r="H75">
        <v>0</v>
      </c>
      <c r="I75">
        <v>30</v>
      </c>
      <c r="J75">
        <v>0</v>
      </c>
      <c r="K75">
        <v>0</v>
      </c>
      <c r="L75">
        <v>1034.69387755102</v>
      </c>
      <c r="M75">
        <v>1300</v>
      </c>
      <c r="N75">
        <v>50</v>
      </c>
      <c r="P75">
        <v>0</v>
      </c>
      <c r="Q75">
        <v>964.084606449398</v>
      </c>
      <c r="R75">
        <v>0</v>
      </c>
      <c r="S75">
        <v>0</v>
      </c>
      <c r="T75">
        <v>0</v>
      </c>
      <c r="V75">
        <v>0</v>
      </c>
      <c r="W75">
        <v>2334.4</v>
      </c>
      <c r="X75">
        <v>860</v>
      </c>
      <c r="Y75">
        <v>240</v>
      </c>
      <c r="Z75">
        <v>0</v>
      </c>
      <c r="AA75">
        <v>120</v>
      </c>
      <c r="AB75">
        <v>320</v>
      </c>
      <c r="AC75">
        <v>30</v>
      </c>
      <c r="AD75">
        <v>960</v>
      </c>
      <c r="AE75">
        <v>500</v>
      </c>
      <c r="AF75">
        <v>100</v>
      </c>
      <c r="AG75">
        <v>140</v>
      </c>
      <c r="AH75">
        <v>300</v>
      </c>
      <c r="AI75" s="2">
        <v>864</v>
      </c>
      <c r="AJ75" s="2">
        <v>0</v>
      </c>
      <c r="AK75" s="2">
        <v>0</v>
      </c>
      <c r="AL75" s="2">
        <v>240</v>
      </c>
      <c r="AM75" s="2">
        <v>11517.1784840004</v>
      </c>
    </row>
    <row r="76" spans="1:39">
      <c r="A76">
        <v>74</v>
      </c>
      <c r="B76" t="s">
        <v>11</v>
      </c>
      <c r="C76">
        <v>120</v>
      </c>
      <c r="D76">
        <v>2200</v>
      </c>
      <c r="E76">
        <v>110</v>
      </c>
      <c r="F76">
        <v>0</v>
      </c>
      <c r="G76">
        <v>30</v>
      </c>
      <c r="H76">
        <v>0</v>
      </c>
      <c r="I76">
        <v>0</v>
      </c>
      <c r="J76">
        <v>0</v>
      </c>
      <c r="K76">
        <v>0</v>
      </c>
      <c r="L76">
        <v>1053.85487528345</v>
      </c>
      <c r="M76">
        <v>1485.71428571428</v>
      </c>
      <c r="N76">
        <v>50</v>
      </c>
      <c r="P76">
        <v>50</v>
      </c>
      <c r="Q76">
        <v>664.336140056089</v>
      </c>
      <c r="R76">
        <v>0</v>
      </c>
      <c r="S76">
        <v>0</v>
      </c>
      <c r="T76">
        <v>0</v>
      </c>
      <c r="V76">
        <v>0</v>
      </c>
      <c r="W76">
        <v>2043.2</v>
      </c>
      <c r="X76">
        <v>930</v>
      </c>
      <c r="Y76">
        <v>80</v>
      </c>
      <c r="Z76">
        <v>30</v>
      </c>
      <c r="AA76">
        <v>120</v>
      </c>
      <c r="AB76">
        <v>300</v>
      </c>
      <c r="AC76">
        <v>0</v>
      </c>
      <c r="AD76">
        <v>600</v>
      </c>
      <c r="AE76">
        <v>500</v>
      </c>
      <c r="AF76">
        <v>0</v>
      </c>
      <c r="AG76">
        <v>90</v>
      </c>
      <c r="AH76">
        <v>50</v>
      </c>
      <c r="AI76" s="2">
        <v>324</v>
      </c>
      <c r="AJ76" s="2">
        <v>132</v>
      </c>
      <c r="AK76" s="2">
        <v>240</v>
      </c>
      <c r="AL76" s="2">
        <v>120</v>
      </c>
      <c r="AM76" s="2">
        <v>11323.1053010538</v>
      </c>
    </row>
    <row r="77" spans="1:39">
      <c r="A77">
        <v>75</v>
      </c>
      <c r="B77" t="s">
        <v>49</v>
      </c>
      <c r="C77">
        <v>60</v>
      </c>
      <c r="D77">
        <v>900</v>
      </c>
      <c r="E77">
        <v>110</v>
      </c>
      <c r="F77">
        <v>0</v>
      </c>
      <c r="G77">
        <v>0</v>
      </c>
      <c r="H77">
        <v>47</v>
      </c>
      <c r="I77">
        <v>105</v>
      </c>
      <c r="J77">
        <v>21</v>
      </c>
      <c r="K77">
        <v>0</v>
      </c>
      <c r="L77">
        <v>1034.69387755102</v>
      </c>
      <c r="M77">
        <v>1300</v>
      </c>
      <c r="N77">
        <v>50</v>
      </c>
      <c r="P77">
        <v>0</v>
      </c>
      <c r="Q77">
        <v>964.084606449398</v>
      </c>
      <c r="R77">
        <v>0</v>
      </c>
      <c r="S77">
        <v>0</v>
      </c>
      <c r="T77">
        <v>0</v>
      </c>
      <c r="V77">
        <v>40</v>
      </c>
      <c r="W77">
        <v>2620.4</v>
      </c>
      <c r="X77">
        <v>1070</v>
      </c>
      <c r="Y77">
        <v>0</v>
      </c>
      <c r="Z77">
        <v>0</v>
      </c>
      <c r="AA77">
        <v>120</v>
      </c>
      <c r="AB77">
        <v>320</v>
      </c>
      <c r="AC77">
        <v>0</v>
      </c>
      <c r="AD77">
        <v>960</v>
      </c>
      <c r="AE77">
        <v>500</v>
      </c>
      <c r="AF77">
        <v>0</v>
      </c>
      <c r="AG77">
        <v>0</v>
      </c>
      <c r="AH77">
        <v>0</v>
      </c>
      <c r="AI77" s="2">
        <v>540</v>
      </c>
      <c r="AJ77" s="2">
        <v>0</v>
      </c>
      <c r="AK77" s="2">
        <v>0</v>
      </c>
      <c r="AL77" s="2">
        <v>240</v>
      </c>
      <c r="AM77" s="2">
        <v>11002.1784840004</v>
      </c>
    </row>
    <row r="78" spans="1:39">
      <c r="A78">
        <v>76</v>
      </c>
      <c r="B78" t="s">
        <v>204</v>
      </c>
      <c r="C78">
        <v>0</v>
      </c>
      <c r="D78">
        <v>1550</v>
      </c>
      <c r="E78">
        <v>0</v>
      </c>
      <c r="F78">
        <v>0</v>
      </c>
      <c r="G78">
        <v>70</v>
      </c>
      <c r="H78">
        <v>34</v>
      </c>
      <c r="I78">
        <v>0</v>
      </c>
      <c r="J78">
        <v>32</v>
      </c>
      <c r="K78">
        <v>0</v>
      </c>
      <c r="L78">
        <v>1609.52380952381</v>
      </c>
      <c r="M78">
        <v>2925</v>
      </c>
      <c r="N78">
        <v>0</v>
      </c>
      <c r="P78">
        <v>0</v>
      </c>
      <c r="Q78">
        <v>0</v>
      </c>
      <c r="R78">
        <v>0</v>
      </c>
      <c r="S78">
        <v>0</v>
      </c>
      <c r="T78">
        <v>0</v>
      </c>
      <c r="V78">
        <v>0</v>
      </c>
      <c r="W78">
        <v>1036</v>
      </c>
      <c r="X78">
        <v>1380</v>
      </c>
      <c r="Y78">
        <v>0</v>
      </c>
      <c r="Z78">
        <v>50</v>
      </c>
      <c r="AA78">
        <v>50</v>
      </c>
      <c r="AB78">
        <v>100</v>
      </c>
      <c r="AC78">
        <v>0</v>
      </c>
      <c r="AD78">
        <v>400</v>
      </c>
      <c r="AE78">
        <v>200</v>
      </c>
      <c r="AF78">
        <v>0</v>
      </c>
      <c r="AG78">
        <v>0</v>
      </c>
      <c r="AH78">
        <v>200</v>
      </c>
      <c r="AI78" s="2">
        <v>0</v>
      </c>
      <c r="AJ78" s="2">
        <v>828</v>
      </c>
      <c r="AK78" s="2">
        <v>0</v>
      </c>
      <c r="AL78" s="2">
        <v>0</v>
      </c>
      <c r="AM78" s="2">
        <v>10464.5238095238</v>
      </c>
    </row>
    <row r="79" spans="1:39">
      <c r="A79">
        <v>77</v>
      </c>
      <c r="B79" t="s">
        <v>205</v>
      </c>
      <c r="C79">
        <v>60</v>
      </c>
      <c r="D79">
        <v>1200</v>
      </c>
      <c r="E79">
        <v>110</v>
      </c>
      <c r="F79">
        <v>0</v>
      </c>
      <c r="G79">
        <v>0</v>
      </c>
      <c r="H79">
        <v>47</v>
      </c>
      <c r="I79">
        <v>100</v>
      </c>
      <c r="J79">
        <v>37</v>
      </c>
      <c r="K79">
        <v>0</v>
      </c>
      <c r="L79">
        <v>1810.71428571429</v>
      </c>
      <c r="M79">
        <v>2600</v>
      </c>
      <c r="N79">
        <v>0</v>
      </c>
      <c r="P79">
        <v>0</v>
      </c>
      <c r="Q79">
        <v>1332.0311636363</v>
      </c>
      <c r="R79">
        <v>0</v>
      </c>
      <c r="S79">
        <v>350</v>
      </c>
      <c r="T79">
        <v>40</v>
      </c>
      <c r="V79">
        <v>0</v>
      </c>
      <c r="W79">
        <v>3784</v>
      </c>
      <c r="X79">
        <v>1524</v>
      </c>
      <c r="Y79">
        <v>0</v>
      </c>
      <c r="Z79">
        <v>0</v>
      </c>
      <c r="AA79">
        <v>100</v>
      </c>
      <c r="AB79">
        <v>300</v>
      </c>
      <c r="AC79">
        <v>0</v>
      </c>
      <c r="AD79">
        <v>1440</v>
      </c>
      <c r="AE79">
        <v>500</v>
      </c>
      <c r="AF79">
        <v>0</v>
      </c>
      <c r="AG79">
        <v>0</v>
      </c>
      <c r="AH79">
        <v>0</v>
      </c>
      <c r="AI79" s="2">
        <v>648</v>
      </c>
      <c r="AJ79" s="2">
        <v>0</v>
      </c>
      <c r="AK79" s="2">
        <v>0</v>
      </c>
      <c r="AL79" s="2">
        <v>0</v>
      </c>
      <c r="AM79" s="2">
        <v>15982.7454493506</v>
      </c>
    </row>
    <row r="80" spans="1:39">
      <c r="A80">
        <v>78</v>
      </c>
      <c r="B80" t="s">
        <v>7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P80">
        <v>0</v>
      </c>
      <c r="Q80">
        <v>0</v>
      </c>
      <c r="R80">
        <v>0</v>
      </c>
      <c r="S80">
        <v>0</v>
      </c>
      <c r="T80">
        <v>0</v>
      </c>
      <c r="V80">
        <v>0</v>
      </c>
      <c r="W80">
        <v>160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 s="2">
        <v>0</v>
      </c>
      <c r="AJ80" s="2">
        <v>0</v>
      </c>
      <c r="AK80" s="2">
        <v>96</v>
      </c>
      <c r="AL80" s="2">
        <v>0</v>
      </c>
      <c r="AM80" s="2">
        <v>256</v>
      </c>
    </row>
    <row r="81" spans="1:39">
      <c r="A81">
        <v>79</v>
      </c>
      <c r="B81" t="s">
        <v>206</v>
      </c>
      <c r="C81">
        <v>0</v>
      </c>
      <c r="D81">
        <v>2250</v>
      </c>
      <c r="E81">
        <v>110</v>
      </c>
      <c r="F81">
        <v>0</v>
      </c>
      <c r="G81">
        <v>20</v>
      </c>
      <c r="H81">
        <v>41</v>
      </c>
      <c r="I81">
        <v>0</v>
      </c>
      <c r="J81">
        <v>31</v>
      </c>
      <c r="K81">
        <v>0</v>
      </c>
      <c r="L81">
        <v>804.761904761905</v>
      </c>
      <c r="M81">
        <v>2600</v>
      </c>
      <c r="N81">
        <v>0</v>
      </c>
      <c r="P81">
        <v>0</v>
      </c>
      <c r="Q81">
        <v>0</v>
      </c>
      <c r="R81">
        <v>450</v>
      </c>
      <c r="S81">
        <v>450</v>
      </c>
      <c r="T81">
        <v>0</v>
      </c>
      <c r="V81">
        <v>0</v>
      </c>
      <c r="W81">
        <v>658</v>
      </c>
      <c r="X81">
        <v>950</v>
      </c>
      <c r="Y81">
        <v>0</v>
      </c>
      <c r="Z81">
        <v>35</v>
      </c>
      <c r="AA81">
        <v>50</v>
      </c>
      <c r="AB81">
        <v>100</v>
      </c>
      <c r="AC81">
        <v>60</v>
      </c>
      <c r="AD81">
        <v>200</v>
      </c>
      <c r="AE81">
        <v>200</v>
      </c>
      <c r="AF81">
        <v>140</v>
      </c>
      <c r="AG81">
        <v>0</v>
      </c>
      <c r="AH81">
        <v>50</v>
      </c>
      <c r="AI81" s="2">
        <v>0</v>
      </c>
      <c r="AJ81" s="2">
        <v>132</v>
      </c>
      <c r="AK81" s="2">
        <v>120</v>
      </c>
      <c r="AL81" s="2">
        <v>0</v>
      </c>
      <c r="AM81" s="2">
        <v>9451.7619047619</v>
      </c>
    </row>
    <row r="82" spans="1:39">
      <c r="A82">
        <v>80</v>
      </c>
      <c r="B82" t="s">
        <v>40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37</v>
      </c>
      <c r="K82">
        <v>0</v>
      </c>
      <c r="L82">
        <v>0</v>
      </c>
      <c r="M82">
        <v>1300</v>
      </c>
      <c r="N82">
        <v>50</v>
      </c>
      <c r="P82">
        <v>0</v>
      </c>
      <c r="Q82">
        <v>0</v>
      </c>
      <c r="R82">
        <v>0</v>
      </c>
      <c r="S82">
        <v>0</v>
      </c>
      <c r="T82">
        <v>20</v>
      </c>
      <c r="V82">
        <v>0</v>
      </c>
      <c r="W82">
        <v>0</v>
      </c>
      <c r="X82">
        <v>860</v>
      </c>
      <c r="Y82">
        <v>0</v>
      </c>
      <c r="Z82">
        <v>0</v>
      </c>
      <c r="AA82">
        <v>120</v>
      </c>
      <c r="AB82">
        <v>320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 s="2">
        <v>0</v>
      </c>
      <c r="AJ82" s="2">
        <v>0</v>
      </c>
      <c r="AK82" s="2">
        <v>0</v>
      </c>
      <c r="AL82" s="2">
        <v>240</v>
      </c>
      <c r="AM82" s="2">
        <v>2947</v>
      </c>
    </row>
    <row r="83" spans="1:39">
      <c r="A83">
        <v>81</v>
      </c>
      <c r="B83" t="s">
        <v>29</v>
      </c>
      <c r="C83">
        <v>60</v>
      </c>
      <c r="D83">
        <v>1800</v>
      </c>
      <c r="E83">
        <v>110</v>
      </c>
      <c r="F83">
        <v>0</v>
      </c>
      <c r="G83">
        <v>0</v>
      </c>
      <c r="H83">
        <v>8</v>
      </c>
      <c r="I83">
        <v>45</v>
      </c>
      <c r="J83">
        <v>0</v>
      </c>
      <c r="K83">
        <v>0</v>
      </c>
      <c r="L83">
        <v>1302.94784580499</v>
      </c>
      <c r="M83">
        <v>2104.76190476191</v>
      </c>
      <c r="N83">
        <v>100</v>
      </c>
      <c r="P83">
        <v>50</v>
      </c>
      <c r="Q83">
        <v>859.916699688603</v>
      </c>
      <c r="R83">
        <v>0</v>
      </c>
      <c r="S83">
        <v>0</v>
      </c>
      <c r="T83">
        <v>20</v>
      </c>
      <c r="V83">
        <v>0</v>
      </c>
      <c r="W83">
        <v>2150.4</v>
      </c>
      <c r="X83">
        <v>1000</v>
      </c>
      <c r="Y83">
        <v>200</v>
      </c>
      <c r="Z83">
        <v>0</v>
      </c>
      <c r="AA83">
        <v>0</v>
      </c>
      <c r="AB83">
        <v>80</v>
      </c>
      <c r="AC83">
        <v>30</v>
      </c>
      <c r="AD83">
        <v>1200</v>
      </c>
      <c r="AE83">
        <v>500</v>
      </c>
      <c r="AF83">
        <v>0</v>
      </c>
      <c r="AG83">
        <v>0</v>
      </c>
      <c r="AH83">
        <v>0</v>
      </c>
      <c r="AI83" s="2">
        <v>0</v>
      </c>
      <c r="AJ83" s="2">
        <v>0</v>
      </c>
      <c r="AK83" s="2">
        <v>0</v>
      </c>
      <c r="AL83" s="2">
        <v>0</v>
      </c>
      <c r="AM83" s="2">
        <v>11621.0264502555</v>
      </c>
    </row>
    <row r="84" spans="1:39">
      <c r="A84">
        <v>82</v>
      </c>
      <c r="B84" t="s">
        <v>207</v>
      </c>
      <c r="C84">
        <v>0</v>
      </c>
      <c r="D84">
        <v>600</v>
      </c>
      <c r="E84">
        <v>0</v>
      </c>
      <c r="F84">
        <v>0</v>
      </c>
      <c r="G84">
        <v>0</v>
      </c>
      <c r="H84">
        <v>78</v>
      </c>
      <c r="I84">
        <v>0</v>
      </c>
      <c r="J84">
        <v>37</v>
      </c>
      <c r="K84">
        <v>0</v>
      </c>
      <c r="L84">
        <v>1494.55782312925</v>
      </c>
      <c r="M84">
        <v>2600</v>
      </c>
      <c r="N84">
        <v>0</v>
      </c>
      <c r="P84">
        <v>0</v>
      </c>
      <c r="Q84">
        <v>398.006438852163</v>
      </c>
      <c r="R84">
        <v>0</v>
      </c>
      <c r="S84">
        <v>0</v>
      </c>
      <c r="T84">
        <v>0</v>
      </c>
      <c r="V84">
        <v>80</v>
      </c>
      <c r="W84">
        <v>130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960</v>
      </c>
      <c r="AE84">
        <v>500</v>
      </c>
      <c r="AF84">
        <v>0</v>
      </c>
      <c r="AG84">
        <v>0</v>
      </c>
      <c r="AH84">
        <v>50</v>
      </c>
      <c r="AI84" s="2">
        <v>0</v>
      </c>
      <c r="AJ84" s="2">
        <v>0</v>
      </c>
      <c r="AK84" s="2">
        <v>0</v>
      </c>
      <c r="AL84" s="2">
        <v>0</v>
      </c>
      <c r="AM84" s="2">
        <v>6927.56426198141</v>
      </c>
    </row>
    <row r="85" spans="1:39">
      <c r="A85">
        <v>83</v>
      </c>
      <c r="B85" t="s">
        <v>34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49</v>
      </c>
      <c r="K85">
        <v>0</v>
      </c>
      <c r="L85">
        <v>0</v>
      </c>
      <c r="M85">
        <v>2600</v>
      </c>
      <c r="N85">
        <v>0</v>
      </c>
      <c r="P85">
        <v>0</v>
      </c>
      <c r="Q85">
        <v>0</v>
      </c>
      <c r="R85">
        <v>0</v>
      </c>
      <c r="S85">
        <v>450</v>
      </c>
      <c r="T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30</v>
      </c>
      <c r="AD85">
        <v>0</v>
      </c>
      <c r="AE85">
        <v>0</v>
      </c>
      <c r="AF85">
        <v>0</v>
      </c>
      <c r="AG85">
        <v>0</v>
      </c>
      <c r="AH85">
        <v>0</v>
      </c>
      <c r="AI85" s="2">
        <v>0</v>
      </c>
      <c r="AJ85" s="2">
        <v>0</v>
      </c>
      <c r="AK85" s="2">
        <v>0</v>
      </c>
      <c r="AL85" s="2">
        <v>0</v>
      </c>
      <c r="AM85" s="2">
        <v>3129</v>
      </c>
    </row>
    <row r="86" spans="1:39">
      <c r="A86">
        <v>84</v>
      </c>
      <c r="B86" t="s">
        <v>18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135</v>
      </c>
      <c r="J86">
        <v>23</v>
      </c>
      <c r="K86">
        <v>0</v>
      </c>
      <c r="L86">
        <v>0</v>
      </c>
      <c r="M86">
        <v>2600</v>
      </c>
      <c r="N86">
        <v>50</v>
      </c>
      <c r="P86">
        <v>0</v>
      </c>
      <c r="Q86">
        <v>0</v>
      </c>
      <c r="R86">
        <v>0</v>
      </c>
      <c r="S86">
        <v>0</v>
      </c>
      <c r="T86">
        <v>0</v>
      </c>
      <c r="V86">
        <v>0</v>
      </c>
      <c r="W86">
        <v>0</v>
      </c>
      <c r="X86">
        <v>1644</v>
      </c>
      <c r="Y86">
        <v>0</v>
      </c>
      <c r="Z86">
        <v>0</v>
      </c>
      <c r="AA86">
        <v>100</v>
      </c>
      <c r="AB86">
        <v>300</v>
      </c>
      <c r="AC86">
        <v>90</v>
      </c>
      <c r="AD86">
        <v>0</v>
      </c>
      <c r="AE86">
        <v>0</v>
      </c>
      <c r="AF86">
        <v>0</v>
      </c>
      <c r="AG86">
        <v>0</v>
      </c>
      <c r="AH86">
        <v>0</v>
      </c>
      <c r="AI86" s="2">
        <v>0</v>
      </c>
      <c r="AJ86" s="2">
        <v>0</v>
      </c>
      <c r="AK86" s="2">
        <v>0</v>
      </c>
      <c r="AL86" s="2">
        <v>0</v>
      </c>
      <c r="AM86" s="2">
        <v>4942</v>
      </c>
    </row>
    <row r="87" spans="1:39">
      <c r="A87">
        <v>85</v>
      </c>
      <c r="B87" t="s">
        <v>26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115</v>
      </c>
      <c r="J87">
        <v>25</v>
      </c>
      <c r="K87">
        <v>0</v>
      </c>
      <c r="L87">
        <v>0</v>
      </c>
      <c r="M87">
        <v>2600</v>
      </c>
      <c r="N87">
        <v>50</v>
      </c>
      <c r="P87">
        <v>0</v>
      </c>
      <c r="Q87">
        <v>0</v>
      </c>
      <c r="R87">
        <v>0</v>
      </c>
      <c r="S87">
        <v>0</v>
      </c>
      <c r="T87">
        <v>0</v>
      </c>
      <c r="V87">
        <v>0</v>
      </c>
      <c r="W87">
        <v>0</v>
      </c>
      <c r="X87">
        <v>1204</v>
      </c>
      <c r="Y87">
        <v>0</v>
      </c>
      <c r="Z87">
        <v>0</v>
      </c>
      <c r="AA87">
        <v>400</v>
      </c>
      <c r="AB87">
        <v>700</v>
      </c>
      <c r="AC87">
        <v>60</v>
      </c>
      <c r="AD87">
        <v>0</v>
      </c>
      <c r="AE87">
        <v>0</v>
      </c>
      <c r="AF87">
        <v>0</v>
      </c>
      <c r="AG87">
        <v>0</v>
      </c>
      <c r="AH87">
        <v>0</v>
      </c>
      <c r="AI87" s="2">
        <v>0</v>
      </c>
      <c r="AJ87" s="2">
        <v>0</v>
      </c>
      <c r="AK87" s="2">
        <v>0</v>
      </c>
      <c r="AL87" s="2">
        <v>0</v>
      </c>
      <c r="AM87" s="2">
        <v>5154</v>
      </c>
    </row>
    <row r="88" spans="1:39">
      <c r="A88">
        <v>86</v>
      </c>
      <c r="B88" t="s">
        <v>46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75</v>
      </c>
      <c r="J88">
        <v>0</v>
      </c>
      <c r="K88">
        <v>0</v>
      </c>
      <c r="L88">
        <v>0</v>
      </c>
      <c r="M88">
        <v>2600</v>
      </c>
      <c r="N88">
        <v>0</v>
      </c>
      <c r="P88">
        <v>0</v>
      </c>
      <c r="Q88">
        <v>0</v>
      </c>
      <c r="R88">
        <v>0</v>
      </c>
      <c r="S88">
        <v>0</v>
      </c>
      <c r="T88">
        <v>20</v>
      </c>
      <c r="V88">
        <v>0</v>
      </c>
      <c r="W88">
        <v>0</v>
      </c>
      <c r="X88">
        <v>1840</v>
      </c>
      <c r="Y88">
        <v>70</v>
      </c>
      <c r="Z88">
        <v>0</v>
      </c>
      <c r="AA88">
        <v>200</v>
      </c>
      <c r="AB88">
        <v>400</v>
      </c>
      <c r="AC88">
        <v>60</v>
      </c>
      <c r="AD88">
        <v>0</v>
      </c>
      <c r="AE88">
        <v>0</v>
      </c>
      <c r="AF88">
        <v>0</v>
      </c>
      <c r="AG88">
        <v>50</v>
      </c>
      <c r="AH88">
        <v>0</v>
      </c>
      <c r="AI88" s="2">
        <v>0</v>
      </c>
      <c r="AJ88" s="2">
        <v>0</v>
      </c>
      <c r="AK88" s="2">
        <v>0</v>
      </c>
      <c r="AL88" s="2">
        <v>240</v>
      </c>
      <c r="AM88" s="2">
        <v>5555</v>
      </c>
    </row>
    <row r="89" spans="1:39">
      <c r="A89">
        <v>87</v>
      </c>
      <c r="B89" t="s">
        <v>208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344.897959183673</v>
      </c>
      <c r="M89">
        <v>0</v>
      </c>
      <c r="N89">
        <v>0</v>
      </c>
      <c r="P89">
        <v>0</v>
      </c>
      <c r="Q89">
        <v>0</v>
      </c>
      <c r="R89">
        <v>0</v>
      </c>
      <c r="S89">
        <v>0</v>
      </c>
      <c r="T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200</v>
      </c>
      <c r="AF89">
        <v>0</v>
      </c>
      <c r="AG89">
        <v>0</v>
      </c>
      <c r="AH89">
        <v>0</v>
      </c>
      <c r="AI89" s="2">
        <v>0</v>
      </c>
      <c r="AJ89" s="2">
        <v>0</v>
      </c>
      <c r="AK89" s="2">
        <v>0</v>
      </c>
      <c r="AL89" s="2">
        <v>0</v>
      </c>
      <c r="AM89" s="2">
        <v>544.897959183673</v>
      </c>
    </row>
    <row r="90" spans="1:39">
      <c r="A90">
        <v>88</v>
      </c>
      <c r="B90" t="s">
        <v>209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P90">
        <v>0</v>
      </c>
      <c r="Q90">
        <v>0</v>
      </c>
      <c r="R90">
        <v>0</v>
      </c>
      <c r="S90">
        <v>0</v>
      </c>
      <c r="T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</row>
    <row r="91" spans="1:39">
      <c r="A91">
        <v>89</v>
      </c>
      <c r="B91" t="s">
        <v>210</v>
      </c>
      <c r="C91">
        <v>0</v>
      </c>
      <c r="D91">
        <v>430</v>
      </c>
      <c r="E91">
        <v>0</v>
      </c>
      <c r="F91">
        <v>0</v>
      </c>
      <c r="G91">
        <v>0</v>
      </c>
      <c r="H91">
        <v>78</v>
      </c>
      <c r="I91">
        <v>0</v>
      </c>
      <c r="J91">
        <v>32</v>
      </c>
      <c r="K91">
        <v>0</v>
      </c>
      <c r="L91">
        <v>1494.55782312925</v>
      </c>
      <c r="M91">
        <v>2042.85714285714</v>
      </c>
      <c r="N91">
        <v>0</v>
      </c>
      <c r="P91">
        <v>30</v>
      </c>
      <c r="Q91">
        <v>0</v>
      </c>
      <c r="R91">
        <v>450</v>
      </c>
      <c r="S91">
        <v>350</v>
      </c>
      <c r="T91">
        <v>20</v>
      </c>
      <c r="V91">
        <v>80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60</v>
      </c>
      <c r="AD91">
        <v>150</v>
      </c>
      <c r="AE91">
        <v>200</v>
      </c>
      <c r="AF91">
        <v>0</v>
      </c>
      <c r="AG91">
        <v>0</v>
      </c>
      <c r="AH91">
        <v>150</v>
      </c>
      <c r="AI91" s="2">
        <v>0</v>
      </c>
      <c r="AJ91" s="2">
        <v>0</v>
      </c>
      <c r="AK91" s="2">
        <v>0</v>
      </c>
      <c r="AL91" s="2">
        <v>0</v>
      </c>
      <c r="AM91" s="2">
        <v>5567.41496598639</v>
      </c>
    </row>
    <row r="92" spans="1:39">
      <c r="A92">
        <v>90</v>
      </c>
      <c r="B92" t="s">
        <v>211</v>
      </c>
      <c r="C92">
        <v>0</v>
      </c>
      <c r="D92">
        <v>600</v>
      </c>
      <c r="E92">
        <v>0</v>
      </c>
      <c r="F92">
        <v>0</v>
      </c>
      <c r="G92">
        <v>0</v>
      </c>
      <c r="H92">
        <v>76</v>
      </c>
      <c r="I92">
        <v>0</v>
      </c>
      <c r="J92">
        <v>36</v>
      </c>
      <c r="K92">
        <v>0</v>
      </c>
      <c r="L92">
        <v>1494.55782312925</v>
      </c>
      <c r="M92">
        <v>2600</v>
      </c>
      <c r="N92">
        <v>0</v>
      </c>
      <c r="P92">
        <v>0</v>
      </c>
      <c r="Q92">
        <v>398.006438852163</v>
      </c>
      <c r="R92">
        <v>0</v>
      </c>
      <c r="S92">
        <v>0</v>
      </c>
      <c r="T92">
        <v>0</v>
      </c>
      <c r="V92">
        <v>40</v>
      </c>
      <c r="W92">
        <v>100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720</v>
      </c>
      <c r="AE92">
        <v>500</v>
      </c>
      <c r="AF92">
        <v>0</v>
      </c>
      <c r="AG92">
        <v>0</v>
      </c>
      <c r="AH92">
        <v>150</v>
      </c>
      <c r="AI92" s="2">
        <v>0</v>
      </c>
      <c r="AJ92" s="2">
        <v>0</v>
      </c>
      <c r="AK92" s="2">
        <v>0</v>
      </c>
      <c r="AL92" s="2">
        <v>0</v>
      </c>
      <c r="AM92" s="2">
        <v>6714.56426198141</v>
      </c>
    </row>
    <row r="93" spans="1:39">
      <c r="A93">
        <v>91</v>
      </c>
      <c r="B93" t="s">
        <v>212</v>
      </c>
      <c r="C93">
        <v>0</v>
      </c>
      <c r="D93">
        <v>0</v>
      </c>
      <c r="E93">
        <v>0</v>
      </c>
      <c r="F93">
        <v>0</v>
      </c>
      <c r="G93">
        <v>0</v>
      </c>
      <c r="H93">
        <v>13</v>
      </c>
      <c r="I93">
        <v>0</v>
      </c>
      <c r="J93">
        <v>31</v>
      </c>
      <c r="K93">
        <v>0</v>
      </c>
      <c r="L93">
        <v>459.863945578232</v>
      </c>
      <c r="M93">
        <v>742.857142857144</v>
      </c>
      <c r="N93">
        <v>0</v>
      </c>
      <c r="P93">
        <v>0</v>
      </c>
      <c r="Q93">
        <v>100</v>
      </c>
      <c r="R93">
        <v>0</v>
      </c>
      <c r="S93">
        <v>0</v>
      </c>
      <c r="T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100</v>
      </c>
      <c r="AE93">
        <v>200</v>
      </c>
      <c r="AF93">
        <v>0</v>
      </c>
      <c r="AG93">
        <v>0</v>
      </c>
      <c r="AH93">
        <v>0</v>
      </c>
      <c r="AI93" s="2">
        <v>0</v>
      </c>
      <c r="AJ93" s="2">
        <v>0</v>
      </c>
      <c r="AK93" s="2">
        <v>0</v>
      </c>
      <c r="AL93" s="2">
        <v>0</v>
      </c>
      <c r="AM93" s="2">
        <v>1646.72108843538</v>
      </c>
    </row>
    <row r="94" spans="1:39">
      <c r="A94">
        <v>92</v>
      </c>
      <c r="B94" t="s">
        <v>213</v>
      </c>
      <c r="C94">
        <v>0</v>
      </c>
      <c r="D94">
        <v>750</v>
      </c>
      <c r="E94">
        <v>0</v>
      </c>
      <c r="F94">
        <v>0</v>
      </c>
      <c r="G94">
        <v>10</v>
      </c>
      <c r="H94">
        <v>29</v>
      </c>
      <c r="I94">
        <v>0</v>
      </c>
      <c r="J94">
        <v>36</v>
      </c>
      <c r="K94">
        <v>0</v>
      </c>
      <c r="L94">
        <v>804.761904761905</v>
      </c>
      <c r="M94">
        <v>1733.33333333333</v>
      </c>
      <c r="N94">
        <v>0</v>
      </c>
      <c r="P94">
        <v>0</v>
      </c>
      <c r="Q94">
        <v>0</v>
      </c>
      <c r="R94">
        <v>0</v>
      </c>
      <c r="S94">
        <v>0</v>
      </c>
      <c r="T94">
        <v>0</v>
      </c>
      <c r="V94">
        <v>0</v>
      </c>
      <c r="W94">
        <v>312</v>
      </c>
      <c r="X94">
        <v>560</v>
      </c>
      <c r="Y94">
        <v>0</v>
      </c>
      <c r="Z94">
        <v>35</v>
      </c>
      <c r="AA94">
        <v>120</v>
      </c>
      <c r="AB94">
        <v>400</v>
      </c>
      <c r="AC94">
        <v>0</v>
      </c>
      <c r="AD94">
        <v>240</v>
      </c>
      <c r="AE94">
        <v>200</v>
      </c>
      <c r="AF94">
        <v>0</v>
      </c>
      <c r="AG94">
        <v>0</v>
      </c>
      <c r="AH94">
        <v>0</v>
      </c>
      <c r="AI94" s="2">
        <v>0</v>
      </c>
      <c r="AJ94" s="2">
        <v>204</v>
      </c>
      <c r="AK94" s="2">
        <v>0</v>
      </c>
      <c r="AL94" s="2">
        <v>240</v>
      </c>
      <c r="AM94" s="2">
        <v>5674.09523809523</v>
      </c>
    </row>
    <row r="95" spans="1:39">
      <c r="A95">
        <v>93</v>
      </c>
      <c r="B95" t="s">
        <v>214</v>
      </c>
      <c r="C95">
        <v>0</v>
      </c>
      <c r="D95">
        <v>1250</v>
      </c>
      <c r="E95">
        <v>110</v>
      </c>
      <c r="F95">
        <v>0</v>
      </c>
      <c r="G95">
        <v>20</v>
      </c>
      <c r="H95">
        <v>31</v>
      </c>
      <c r="I95">
        <v>0</v>
      </c>
      <c r="J95">
        <v>0</v>
      </c>
      <c r="K95">
        <v>0</v>
      </c>
      <c r="L95">
        <v>1609.52380952381</v>
      </c>
      <c r="M95">
        <v>0</v>
      </c>
      <c r="N95">
        <v>0</v>
      </c>
      <c r="P95">
        <v>0</v>
      </c>
      <c r="Q95">
        <v>0</v>
      </c>
      <c r="R95">
        <v>0</v>
      </c>
      <c r="S95">
        <v>0</v>
      </c>
      <c r="T95">
        <v>20</v>
      </c>
      <c r="V95">
        <v>0</v>
      </c>
      <c r="W95">
        <v>1186</v>
      </c>
      <c r="X95">
        <v>0</v>
      </c>
      <c r="Y95">
        <v>0</v>
      </c>
      <c r="Z95">
        <v>50</v>
      </c>
      <c r="AA95">
        <v>0</v>
      </c>
      <c r="AB95">
        <v>0</v>
      </c>
      <c r="AC95">
        <v>0</v>
      </c>
      <c r="AD95">
        <v>400</v>
      </c>
      <c r="AE95">
        <v>200</v>
      </c>
      <c r="AF95">
        <v>0</v>
      </c>
      <c r="AG95">
        <v>0</v>
      </c>
      <c r="AH95">
        <v>0</v>
      </c>
      <c r="AI95" s="2">
        <v>0</v>
      </c>
      <c r="AJ95" s="2">
        <v>264</v>
      </c>
      <c r="AK95" s="2">
        <v>0</v>
      </c>
      <c r="AL95" s="2">
        <v>0</v>
      </c>
      <c r="AM95" s="2">
        <v>5140.52380952381</v>
      </c>
    </row>
    <row r="96" spans="1:39">
      <c r="A96">
        <v>94</v>
      </c>
      <c r="B96" t="s">
        <v>59</v>
      </c>
      <c r="C96">
        <v>30</v>
      </c>
      <c r="D96">
        <v>1350</v>
      </c>
      <c r="E96">
        <v>110</v>
      </c>
      <c r="F96">
        <v>0</v>
      </c>
      <c r="G96">
        <v>30</v>
      </c>
      <c r="H96">
        <v>78</v>
      </c>
      <c r="I96">
        <v>0</v>
      </c>
      <c r="J96">
        <v>25</v>
      </c>
      <c r="K96">
        <v>0</v>
      </c>
      <c r="L96">
        <v>1609.52380952381</v>
      </c>
      <c r="M96">
        <v>2600</v>
      </c>
      <c r="N96">
        <v>0</v>
      </c>
      <c r="P96">
        <v>0</v>
      </c>
      <c r="Q96">
        <v>350.046684229234</v>
      </c>
      <c r="R96">
        <v>0</v>
      </c>
      <c r="S96">
        <v>0</v>
      </c>
      <c r="T96">
        <v>0</v>
      </c>
      <c r="V96">
        <v>80</v>
      </c>
      <c r="W96">
        <v>414</v>
      </c>
      <c r="X96">
        <v>272</v>
      </c>
      <c r="Y96">
        <v>0</v>
      </c>
      <c r="Z96">
        <v>0</v>
      </c>
      <c r="AA96">
        <v>0</v>
      </c>
      <c r="AB96">
        <v>0</v>
      </c>
      <c r="AC96">
        <v>0</v>
      </c>
      <c r="AD96">
        <v>600</v>
      </c>
      <c r="AE96">
        <v>500</v>
      </c>
      <c r="AF96">
        <v>200</v>
      </c>
      <c r="AG96">
        <v>50</v>
      </c>
      <c r="AH96">
        <v>300</v>
      </c>
      <c r="AI96" s="2">
        <v>0</v>
      </c>
      <c r="AJ96" s="2">
        <v>126</v>
      </c>
      <c r="AK96" s="2">
        <v>0</v>
      </c>
      <c r="AL96" s="2">
        <v>0</v>
      </c>
      <c r="AM96" s="2">
        <v>8724.57049375304</v>
      </c>
    </row>
    <row r="97" spans="1:39">
      <c r="A97">
        <v>95</v>
      </c>
      <c r="B97" t="s">
        <v>54</v>
      </c>
      <c r="C97">
        <v>30</v>
      </c>
      <c r="D97">
        <v>1645</v>
      </c>
      <c r="E97">
        <v>0</v>
      </c>
      <c r="F97">
        <v>0</v>
      </c>
      <c r="G97">
        <v>60</v>
      </c>
      <c r="H97">
        <v>25</v>
      </c>
      <c r="I97">
        <v>105</v>
      </c>
      <c r="J97">
        <v>13</v>
      </c>
      <c r="K97">
        <v>0</v>
      </c>
      <c r="L97">
        <v>1475.39682539683</v>
      </c>
      <c r="M97">
        <v>2383.33333333333</v>
      </c>
      <c r="N97">
        <v>0</v>
      </c>
      <c r="P97">
        <v>0</v>
      </c>
      <c r="Q97">
        <v>0</v>
      </c>
      <c r="R97">
        <v>450</v>
      </c>
      <c r="S97">
        <v>450</v>
      </c>
      <c r="T97">
        <v>0</v>
      </c>
      <c r="V97">
        <v>0</v>
      </c>
      <c r="W97">
        <v>746</v>
      </c>
      <c r="X97">
        <v>860</v>
      </c>
      <c r="Y97">
        <v>0</v>
      </c>
      <c r="Z97">
        <v>280</v>
      </c>
      <c r="AA97">
        <v>65</v>
      </c>
      <c r="AB97">
        <v>210</v>
      </c>
      <c r="AC97">
        <v>150</v>
      </c>
      <c r="AD97">
        <v>240</v>
      </c>
      <c r="AE97">
        <v>200</v>
      </c>
      <c r="AF97">
        <v>50</v>
      </c>
      <c r="AG97">
        <v>0</v>
      </c>
      <c r="AH97">
        <v>300</v>
      </c>
      <c r="AI97" s="2">
        <v>0</v>
      </c>
      <c r="AJ97" s="2">
        <v>438</v>
      </c>
      <c r="AK97" s="2">
        <v>0</v>
      </c>
      <c r="AL97" s="2">
        <v>360</v>
      </c>
      <c r="AM97" s="2">
        <v>10535.7301587302</v>
      </c>
    </row>
    <row r="98" spans="1:39">
      <c r="A98">
        <v>96</v>
      </c>
      <c r="B98" t="s">
        <v>215</v>
      </c>
      <c r="C98">
        <v>0</v>
      </c>
      <c r="D98">
        <v>1400</v>
      </c>
      <c r="E98">
        <v>110</v>
      </c>
      <c r="F98">
        <v>0</v>
      </c>
      <c r="G98">
        <v>0</v>
      </c>
      <c r="H98">
        <v>53</v>
      </c>
      <c r="I98">
        <v>0</v>
      </c>
      <c r="J98">
        <v>0</v>
      </c>
      <c r="K98">
        <v>0</v>
      </c>
      <c r="L98">
        <v>1609.52380952381</v>
      </c>
      <c r="M98">
        <v>0</v>
      </c>
      <c r="N98">
        <v>0</v>
      </c>
      <c r="P98">
        <v>0</v>
      </c>
      <c r="Q98">
        <v>1332.0311636363</v>
      </c>
      <c r="R98">
        <v>350</v>
      </c>
      <c r="S98">
        <v>0</v>
      </c>
      <c r="T98">
        <v>0</v>
      </c>
      <c r="V98">
        <v>0</v>
      </c>
      <c r="W98">
        <v>2451.6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1200</v>
      </c>
      <c r="AE98">
        <v>500</v>
      </c>
      <c r="AF98">
        <v>0</v>
      </c>
      <c r="AG98">
        <v>0</v>
      </c>
      <c r="AH98">
        <v>0</v>
      </c>
      <c r="AI98" s="2">
        <v>0</v>
      </c>
      <c r="AJ98" s="2">
        <v>0</v>
      </c>
      <c r="AK98" s="2">
        <v>480</v>
      </c>
      <c r="AL98" s="2">
        <v>0</v>
      </c>
      <c r="AM98" s="2">
        <v>9486.15497316011</v>
      </c>
    </row>
    <row r="99" spans="1:39">
      <c r="A99">
        <v>97</v>
      </c>
      <c r="B99" t="s">
        <v>216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41</v>
      </c>
      <c r="K99">
        <v>0</v>
      </c>
      <c r="L99">
        <v>0</v>
      </c>
      <c r="M99">
        <v>2600</v>
      </c>
      <c r="N99">
        <v>0</v>
      </c>
      <c r="P99">
        <v>0</v>
      </c>
      <c r="Q99">
        <v>0</v>
      </c>
      <c r="R99">
        <v>0</v>
      </c>
      <c r="S99">
        <v>0</v>
      </c>
      <c r="T99">
        <v>0</v>
      </c>
      <c r="V99">
        <v>40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 s="2">
        <v>0</v>
      </c>
      <c r="AJ99" s="2">
        <v>0</v>
      </c>
      <c r="AK99" s="2">
        <v>0</v>
      </c>
      <c r="AL99" s="2">
        <v>0</v>
      </c>
      <c r="AM99" s="2">
        <v>2681</v>
      </c>
    </row>
    <row r="100" spans="1:39">
      <c r="A100">
        <v>98</v>
      </c>
      <c r="B100" t="s">
        <v>28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90</v>
      </c>
      <c r="J100">
        <v>25</v>
      </c>
      <c r="K100">
        <v>0</v>
      </c>
      <c r="L100">
        <v>0</v>
      </c>
      <c r="M100">
        <v>2600</v>
      </c>
      <c r="N100">
        <v>50</v>
      </c>
      <c r="P100">
        <v>0</v>
      </c>
      <c r="Q100">
        <v>0</v>
      </c>
      <c r="R100">
        <v>0</v>
      </c>
      <c r="S100">
        <v>0</v>
      </c>
      <c r="T100">
        <v>0</v>
      </c>
      <c r="V100">
        <v>0</v>
      </c>
      <c r="W100">
        <v>0</v>
      </c>
      <c r="X100">
        <v>1234</v>
      </c>
      <c r="Y100">
        <v>0</v>
      </c>
      <c r="Z100">
        <v>0</v>
      </c>
      <c r="AA100">
        <v>400</v>
      </c>
      <c r="AB100">
        <v>700</v>
      </c>
      <c r="AC100">
        <v>0</v>
      </c>
      <c r="AD100">
        <v>0</v>
      </c>
      <c r="AE100">
        <v>0</v>
      </c>
      <c r="AF100">
        <v>100</v>
      </c>
      <c r="AG100">
        <v>50</v>
      </c>
      <c r="AH100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5249</v>
      </c>
    </row>
    <row r="101" spans="1:39">
      <c r="A101">
        <v>99</v>
      </c>
      <c r="B101" t="s">
        <v>25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70</v>
      </c>
      <c r="J101">
        <v>38</v>
      </c>
      <c r="K101">
        <v>0</v>
      </c>
      <c r="L101">
        <v>0</v>
      </c>
      <c r="M101">
        <v>2600</v>
      </c>
      <c r="N101">
        <v>50</v>
      </c>
      <c r="P101">
        <v>0</v>
      </c>
      <c r="Q101">
        <v>0</v>
      </c>
      <c r="R101">
        <v>0</v>
      </c>
      <c r="S101">
        <v>0</v>
      </c>
      <c r="T101">
        <v>20</v>
      </c>
      <c r="V101">
        <v>80</v>
      </c>
      <c r="W101">
        <v>0</v>
      </c>
      <c r="X101">
        <v>1154</v>
      </c>
      <c r="Y101">
        <v>0</v>
      </c>
      <c r="Z101">
        <v>0</v>
      </c>
      <c r="AA101">
        <v>400</v>
      </c>
      <c r="AB101">
        <v>700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5112</v>
      </c>
    </row>
    <row r="102" spans="1:39">
      <c r="A102">
        <v>100</v>
      </c>
      <c r="B102" t="s">
        <v>42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36</v>
      </c>
      <c r="K102">
        <v>0</v>
      </c>
      <c r="L102">
        <v>0</v>
      </c>
      <c r="M102">
        <v>2600</v>
      </c>
      <c r="N102">
        <v>50</v>
      </c>
      <c r="P102">
        <v>0</v>
      </c>
      <c r="Q102">
        <v>0</v>
      </c>
      <c r="R102">
        <v>0</v>
      </c>
      <c r="S102">
        <v>0</v>
      </c>
      <c r="T102">
        <v>20</v>
      </c>
      <c r="V102">
        <v>80</v>
      </c>
      <c r="W102">
        <v>0</v>
      </c>
      <c r="X102">
        <v>1380</v>
      </c>
      <c r="Y102">
        <v>0</v>
      </c>
      <c r="Z102">
        <v>0</v>
      </c>
      <c r="AA102">
        <v>100</v>
      </c>
      <c r="AB102">
        <v>200</v>
      </c>
      <c r="AC102">
        <v>60</v>
      </c>
      <c r="AD102">
        <v>0</v>
      </c>
      <c r="AE102">
        <v>0</v>
      </c>
      <c r="AF102">
        <v>200</v>
      </c>
      <c r="AG102">
        <v>0</v>
      </c>
      <c r="AH102">
        <v>0</v>
      </c>
      <c r="AI102" s="2">
        <v>0</v>
      </c>
      <c r="AJ102" s="2">
        <v>0</v>
      </c>
      <c r="AK102" s="2">
        <v>0</v>
      </c>
      <c r="AL102" s="2">
        <v>240</v>
      </c>
      <c r="AM102" s="2">
        <v>4966</v>
      </c>
    </row>
    <row r="103" spans="1:39">
      <c r="A103">
        <v>101</v>
      </c>
      <c r="B103" t="s">
        <v>24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90</v>
      </c>
      <c r="J103">
        <v>20</v>
      </c>
      <c r="K103">
        <v>0</v>
      </c>
      <c r="L103">
        <v>0</v>
      </c>
      <c r="M103">
        <v>3250</v>
      </c>
      <c r="N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V103">
        <v>0</v>
      </c>
      <c r="W103">
        <v>0</v>
      </c>
      <c r="X103">
        <v>1062</v>
      </c>
      <c r="Y103">
        <v>0</v>
      </c>
      <c r="Z103">
        <v>0</v>
      </c>
      <c r="AA103">
        <v>220</v>
      </c>
      <c r="AB103">
        <v>830</v>
      </c>
      <c r="AC103">
        <v>60</v>
      </c>
      <c r="AD103">
        <v>0</v>
      </c>
      <c r="AE103">
        <v>0</v>
      </c>
      <c r="AF103">
        <v>0</v>
      </c>
      <c r="AG103">
        <v>0</v>
      </c>
      <c r="AH103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5532</v>
      </c>
    </row>
    <row r="104" spans="1:39">
      <c r="A104">
        <v>102</v>
      </c>
      <c r="B104" t="s">
        <v>217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75</v>
      </c>
      <c r="J104">
        <v>29</v>
      </c>
      <c r="K104">
        <v>0</v>
      </c>
      <c r="L104">
        <v>0</v>
      </c>
      <c r="M104">
        <v>2816.66666666666</v>
      </c>
      <c r="N104">
        <v>0</v>
      </c>
      <c r="P104">
        <v>0</v>
      </c>
      <c r="Q104">
        <v>0</v>
      </c>
      <c r="R104">
        <v>0</v>
      </c>
      <c r="S104">
        <v>0</v>
      </c>
      <c r="T104">
        <v>20</v>
      </c>
      <c r="V104">
        <v>0</v>
      </c>
      <c r="W104">
        <v>0</v>
      </c>
      <c r="X104">
        <v>830</v>
      </c>
      <c r="Y104">
        <v>0</v>
      </c>
      <c r="Z104">
        <v>0</v>
      </c>
      <c r="AA104">
        <v>175</v>
      </c>
      <c r="AB104">
        <v>420</v>
      </c>
      <c r="AC104">
        <v>60</v>
      </c>
      <c r="AD104">
        <v>0</v>
      </c>
      <c r="AE104">
        <v>0</v>
      </c>
      <c r="AF104">
        <v>80</v>
      </c>
      <c r="AG104">
        <v>0</v>
      </c>
      <c r="AH104">
        <v>0</v>
      </c>
      <c r="AI104" s="2">
        <v>0</v>
      </c>
      <c r="AJ104" s="2">
        <v>0</v>
      </c>
      <c r="AK104" s="2">
        <v>0</v>
      </c>
      <c r="AL104" s="2">
        <v>180</v>
      </c>
      <c r="AM104" s="2">
        <v>4685.66666666666</v>
      </c>
    </row>
    <row r="105" spans="1:39">
      <c r="A105">
        <v>103</v>
      </c>
      <c r="B105" t="s">
        <v>218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46</v>
      </c>
      <c r="K105">
        <v>350</v>
      </c>
      <c r="L105">
        <v>0</v>
      </c>
      <c r="M105">
        <v>2600</v>
      </c>
      <c r="N105">
        <v>0</v>
      </c>
      <c r="P105">
        <v>0</v>
      </c>
      <c r="Q105">
        <v>0</v>
      </c>
      <c r="R105">
        <v>0</v>
      </c>
      <c r="S105">
        <v>0</v>
      </c>
      <c r="T105">
        <v>20</v>
      </c>
      <c r="V105">
        <v>40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30</v>
      </c>
      <c r="AD105">
        <v>0</v>
      </c>
      <c r="AE105">
        <v>0</v>
      </c>
      <c r="AF105">
        <v>0</v>
      </c>
      <c r="AG105">
        <v>0</v>
      </c>
      <c r="AH105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3086</v>
      </c>
    </row>
    <row r="106" spans="1:39">
      <c r="A106">
        <v>104</v>
      </c>
      <c r="B106" t="s">
        <v>45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30</v>
      </c>
      <c r="J106">
        <v>34</v>
      </c>
      <c r="K106">
        <v>0</v>
      </c>
      <c r="L106">
        <v>0</v>
      </c>
      <c r="M106">
        <v>2600</v>
      </c>
      <c r="N106">
        <v>0</v>
      </c>
      <c r="P106">
        <v>0</v>
      </c>
      <c r="Q106">
        <v>0</v>
      </c>
      <c r="R106">
        <v>0</v>
      </c>
      <c r="S106">
        <v>0</v>
      </c>
      <c r="T106">
        <v>20</v>
      </c>
      <c r="V106">
        <v>40</v>
      </c>
      <c r="W106">
        <v>0</v>
      </c>
      <c r="X106">
        <v>800</v>
      </c>
      <c r="Y106">
        <v>0</v>
      </c>
      <c r="Z106">
        <v>0</v>
      </c>
      <c r="AA106">
        <v>245</v>
      </c>
      <c r="AB106">
        <v>770</v>
      </c>
      <c r="AC106">
        <v>60</v>
      </c>
      <c r="AD106">
        <v>0</v>
      </c>
      <c r="AE106">
        <v>0</v>
      </c>
      <c r="AF106">
        <v>0</v>
      </c>
      <c r="AG106">
        <v>0</v>
      </c>
      <c r="AH106">
        <v>0</v>
      </c>
      <c r="AI106" s="2">
        <v>0</v>
      </c>
      <c r="AJ106" s="2">
        <v>0</v>
      </c>
      <c r="AK106" s="2">
        <v>0</v>
      </c>
      <c r="AL106" s="2">
        <v>360</v>
      </c>
      <c r="AM106" s="2">
        <v>4959</v>
      </c>
    </row>
    <row r="107" spans="1:39">
      <c r="A107">
        <v>105</v>
      </c>
      <c r="B107" t="s">
        <v>47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37</v>
      </c>
      <c r="K107">
        <v>0</v>
      </c>
      <c r="L107">
        <v>0</v>
      </c>
      <c r="M107">
        <v>2600</v>
      </c>
      <c r="N107">
        <v>50</v>
      </c>
      <c r="P107">
        <v>50</v>
      </c>
      <c r="Q107">
        <v>0</v>
      </c>
      <c r="R107">
        <v>0</v>
      </c>
      <c r="S107">
        <v>0</v>
      </c>
      <c r="T107">
        <v>0</v>
      </c>
      <c r="V107">
        <v>40</v>
      </c>
      <c r="W107">
        <v>0</v>
      </c>
      <c r="X107">
        <v>1680</v>
      </c>
      <c r="Y107">
        <v>0</v>
      </c>
      <c r="Z107">
        <v>0</v>
      </c>
      <c r="AA107">
        <v>200</v>
      </c>
      <c r="AB107">
        <v>400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 s="2">
        <v>0</v>
      </c>
      <c r="AJ107" s="2">
        <v>0</v>
      </c>
      <c r="AK107" s="2">
        <v>0</v>
      </c>
      <c r="AL107" s="2">
        <v>240</v>
      </c>
      <c r="AM107" s="2">
        <v>5297</v>
      </c>
    </row>
    <row r="108" spans="1:39">
      <c r="A108">
        <v>106</v>
      </c>
      <c r="B108" t="s">
        <v>19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115</v>
      </c>
      <c r="J108">
        <v>23</v>
      </c>
      <c r="K108">
        <v>0</v>
      </c>
      <c r="L108">
        <v>0</v>
      </c>
      <c r="M108">
        <v>2600</v>
      </c>
      <c r="N108">
        <v>50</v>
      </c>
      <c r="P108">
        <v>0</v>
      </c>
      <c r="Q108">
        <v>0</v>
      </c>
      <c r="R108">
        <v>0</v>
      </c>
      <c r="S108">
        <v>0</v>
      </c>
      <c r="T108">
        <v>0</v>
      </c>
      <c r="V108">
        <v>0</v>
      </c>
      <c r="W108">
        <v>0</v>
      </c>
      <c r="X108">
        <v>2308</v>
      </c>
      <c r="Y108">
        <v>0</v>
      </c>
      <c r="Z108">
        <v>0</v>
      </c>
      <c r="AA108">
        <v>350</v>
      </c>
      <c r="AB108">
        <v>700</v>
      </c>
      <c r="AC108">
        <v>30</v>
      </c>
      <c r="AD108">
        <v>0</v>
      </c>
      <c r="AE108">
        <v>0</v>
      </c>
      <c r="AF108">
        <v>0</v>
      </c>
      <c r="AG108">
        <v>0</v>
      </c>
      <c r="AH108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6176</v>
      </c>
    </row>
    <row r="109" spans="1:39">
      <c r="A109">
        <v>150</v>
      </c>
      <c r="B109" t="s">
        <v>27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175</v>
      </c>
      <c r="J109">
        <v>23</v>
      </c>
      <c r="K109">
        <v>0</v>
      </c>
      <c r="L109">
        <v>0</v>
      </c>
      <c r="M109">
        <v>2600</v>
      </c>
      <c r="N109">
        <v>150</v>
      </c>
      <c r="P109">
        <v>0</v>
      </c>
      <c r="Q109">
        <v>0</v>
      </c>
      <c r="R109">
        <v>0</v>
      </c>
      <c r="S109">
        <v>0</v>
      </c>
      <c r="T109">
        <v>0</v>
      </c>
      <c r="V109">
        <v>0</v>
      </c>
      <c r="W109">
        <v>0</v>
      </c>
      <c r="X109">
        <v>2258</v>
      </c>
      <c r="Y109">
        <v>0</v>
      </c>
      <c r="Z109">
        <v>0</v>
      </c>
      <c r="AA109">
        <v>350</v>
      </c>
      <c r="AB109">
        <v>700</v>
      </c>
      <c r="AC109">
        <v>30</v>
      </c>
      <c r="AD109">
        <v>0</v>
      </c>
      <c r="AE109">
        <v>0</v>
      </c>
      <c r="AF109">
        <v>0</v>
      </c>
      <c r="AG109">
        <v>50</v>
      </c>
      <c r="AH109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6336</v>
      </c>
    </row>
    <row r="110" spans="1:39">
      <c r="A110">
        <v>108</v>
      </c>
      <c r="B110" t="s">
        <v>20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100</v>
      </c>
      <c r="J110">
        <v>16</v>
      </c>
      <c r="K110">
        <v>0</v>
      </c>
      <c r="L110">
        <v>0</v>
      </c>
      <c r="M110">
        <v>2600</v>
      </c>
      <c r="N110">
        <v>50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0</v>
      </c>
      <c r="W110">
        <v>0</v>
      </c>
      <c r="X110">
        <v>1554</v>
      </c>
      <c r="Y110">
        <v>0</v>
      </c>
      <c r="Z110">
        <v>0</v>
      </c>
      <c r="AA110">
        <v>100</v>
      </c>
      <c r="AB110">
        <v>300</v>
      </c>
      <c r="AC110">
        <v>30</v>
      </c>
      <c r="AD110">
        <v>0</v>
      </c>
      <c r="AE110">
        <v>0</v>
      </c>
      <c r="AF110">
        <v>0</v>
      </c>
      <c r="AG110">
        <v>0</v>
      </c>
      <c r="AH110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4750</v>
      </c>
    </row>
    <row r="111" spans="1:39">
      <c r="A111">
        <v>109</v>
      </c>
      <c r="B111" t="s">
        <v>50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30</v>
      </c>
      <c r="J111">
        <v>21</v>
      </c>
      <c r="K111">
        <v>0</v>
      </c>
      <c r="L111">
        <v>0</v>
      </c>
      <c r="M111">
        <v>2600</v>
      </c>
      <c r="N111">
        <v>150</v>
      </c>
      <c r="P111">
        <v>0</v>
      </c>
      <c r="Q111">
        <v>0</v>
      </c>
      <c r="R111">
        <v>0</v>
      </c>
      <c r="S111">
        <v>0</v>
      </c>
      <c r="T111">
        <v>0</v>
      </c>
      <c r="V111">
        <v>0</v>
      </c>
      <c r="W111">
        <v>0</v>
      </c>
      <c r="X111">
        <v>1650</v>
      </c>
      <c r="Y111">
        <v>0</v>
      </c>
      <c r="Z111">
        <v>0</v>
      </c>
      <c r="AA111">
        <v>100</v>
      </c>
      <c r="AB111">
        <v>200</v>
      </c>
      <c r="AC111">
        <v>30</v>
      </c>
      <c r="AD111">
        <v>0</v>
      </c>
      <c r="AE111">
        <v>0</v>
      </c>
      <c r="AF111">
        <v>0</v>
      </c>
      <c r="AG111">
        <v>0</v>
      </c>
      <c r="AH111">
        <v>0</v>
      </c>
      <c r="AI111" s="2">
        <v>0</v>
      </c>
      <c r="AJ111" s="2">
        <v>0</v>
      </c>
      <c r="AK111" s="2">
        <v>0</v>
      </c>
      <c r="AL111" s="2">
        <v>240</v>
      </c>
      <c r="AM111" s="2">
        <v>5021</v>
      </c>
    </row>
    <row r="112" spans="1:39">
      <c r="A112">
        <v>110</v>
      </c>
      <c r="B112" t="s">
        <v>35</v>
      </c>
      <c r="C112">
        <v>0</v>
      </c>
      <c r="D112">
        <v>1365</v>
      </c>
      <c r="E112">
        <v>110</v>
      </c>
      <c r="F112">
        <v>0</v>
      </c>
      <c r="G112">
        <v>50</v>
      </c>
      <c r="H112">
        <v>34</v>
      </c>
      <c r="I112">
        <v>135</v>
      </c>
      <c r="J112">
        <v>21</v>
      </c>
      <c r="K112">
        <v>0</v>
      </c>
      <c r="L112">
        <v>1609.52380952381</v>
      </c>
      <c r="M112">
        <v>2600</v>
      </c>
      <c r="N112">
        <v>100</v>
      </c>
      <c r="P112">
        <v>0</v>
      </c>
      <c r="Q112">
        <v>0</v>
      </c>
      <c r="R112">
        <v>0</v>
      </c>
      <c r="S112">
        <v>0</v>
      </c>
      <c r="T112">
        <v>0</v>
      </c>
      <c r="V112">
        <v>40</v>
      </c>
      <c r="W112">
        <v>1944</v>
      </c>
      <c r="X112">
        <v>1890</v>
      </c>
      <c r="Y112">
        <v>0</v>
      </c>
      <c r="Z112">
        <v>200</v>
      </c>
      <c r="AA112">
        <v>200</v>
      </c>
      <c r="AB112">
        <v>400</v>
      </c>
      <c r="AC112">
        <v>30</v>
      </c>
      <c r="AD112">
        <v>0</v>
      </c>
      <c r="AE112">
        <v>200</v>
      </c>
      <c r="AF112">
        <v>0</v>
      </c>
      <c r="AG112">
        <v>50</v>
      </c>
      <c r="AH112">
        <v>150</v>
      </c>
      <c r="AI112" s="2">
        <v>432</v>
      </c>
      <c r="AJ112" s="2">
        <v>0</v>
      </c>
      <c r="AK112" s="2">
        <v>0</v>
      </c>
      <c r="AL112" s="2">
        <v>960</v>
      </c>
      <c r="AM112" s="2">
        <v>12520.5238095238</v>
      </c>
    </row>
    <row r="113" spans="1:39">
      <c r="A113">
        <v>111</v>
      </c>
      <c r="B113" t="s">
        <v>219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37</v>
      </c>
      <c r="K113">
        <v>0</v>
      </c>
      <c r="L113">
        <v>0</v>
      </c>
      <c r="M113">
        <v>2600</v>
      </c>
      <c r="N113">
        <v>0</v>
      </c>
      <c r="P113">
        <v>0</v>
      </c>
      <c r="Q113">
        <v>0</v>
      </c>
      <c r="R113">
        <v>0</v>
      </c>
      <c r="S113">
        <v>0</v>
      </c>
      <c r="T113">
        <v>20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30</v>
      </c>
      <c r="AD113">
        <v>0</v>
      </c>
      <c r="AE113">
        <v>0</v>
      </c>
      <c r="AF113">
        <v>300</v>
      </c>
      <c r="AG113">
        <v>0</v>
      </c>
      <c r="AH113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2987</v>
      </c>
    </row>
    <row r="114" spans="1:39">
      <c r="A114">
        <v>112</v>
      </c>
      <c r="B114" t="s">
        <v>23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145</v>
      </c>
      <c r="J114">
        <v>23</v>
      </c>
      <c r="K114">
        <v>0</v>
      </c>
      <c r="L114">
        <v>0</v>
      </c>
      <c r="M114">
        <v>2600</v>
      </c>
      <c r="N114">
        <v>50</v>
      </c>
      <c r="P114">
        <v>0</v>
      </c>
      <c r="Q114">
        <v>0</v>
      </c>
      <c r="R114">
        <v>0</v>
      </c>
      <c r="S114">
        <v>0</v>
      </c>
      <c r="T114">
        <v>0</v>
      </c>
      <c r="V114">
        <v>0</v>
      </c>
      <c r="W114">
        <v>0</v>
      </c>
      <c r="X114">
        <v>2298</v>
      </c>
      <c r="Y114">
        <v>0</v>
      </c>
      <c r="Z114">
        <v>0</v>
      </c>
      <c r="AA114">
        <v>350</v>
      </c>
      <c r="AB114">
        <v>700</v>
      </c>
      <c r="AC114">
        <v>30</v>
      </c>
      <c r="AD114">
        <v>0</v>
      </c>
      <c r="AE114">
        <v>0</v>
      </c>
      <c r="AF114">
        <v>0</v>
      </c>
      <c r="AG114">
        <v>0</v>
      </c>
      <c r="AH114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6196</v>
      </c>
    </row>
    <row r="115" spans="1:39">
      <c r="A115">
        <v>113</v>
      </c>
      <c r="B115" t="s">
        <v>22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180</v>
      </c>
      <c r="J115">
        <v>21</v>
      </c>
      <c r="K115">
        <v>0</v>
      </c>
      <c r="L115">
        <v>0</v>
      </c>
      <c r="M115">
        <v>2600</v>
      </c>
      <c r="N115">
        <v>50</v>
      </c>
      <c r="P115">
        <v>0</v>
      </c>
      <c r="Q115">
        <v>0</v>
      </c>
      <c r="R115">
        <v>0</v>
      </c>
      <c r="S115">
        <v>0</v>
      </c>
      <c r="T115">
        <v>0</v>
      </c>
      <c r="V115">
        <v>0</v>
      </c>
      <c r="W115">
        <v>0</v>
      </c>
      <c r="X115">
        <v>1624</v>
      </c>
      <c r="Y115">
        <v>0</v>
      </c>
      <c r="Z115">
        <v>0</v>
      </c>
      <c r="AA115">
        <v>100</v>
      </c>
      <c r="AB115">
        <v>300</v>
      </c>
      <c r="AC115">
        <v>30</v>
      </c>
      <c r="AD115">
        <v>0</v>
      </c>
      <c r="AE115">
        <v>0</v>
      </c>
      <c r="AF115">
        <v>0</v>
      </c>
      <c r="AG115">
        <v>0</v>
      </c>
      <c r="AH115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4905</v>
      </c>
    </row>
    <row r="116" spans="1:39">
      <c r="A116">
        <v>114</v>
      </c>
      <c r="B116" t="s">
        <v>220</v>
      </c>
      <c r="C116">
        <v>0</v>
      </c>
      <c r="D116">
        <v>1365</v>
      </c>
      <c r="E116">
        <v>110</v>
      </c>
      <c r="F116">
        <v>0</v>
      </c>
      <c r="G116">
        <v>130</v>
      </c>
      <c r="H116">
        <v>23</v>
      </c>
      <c r="I116">
        <v>0</v>
      </c>
      <c r="J116">
        <v>0</v>
      </c>
      <c r="K116">
        <v>0</v>
      </c>
      <c r="L116">
        <v>1609.52380952381</v>
      </c>
      <c r="M116">
        <v>0</v>
      </c>
      <c r="N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V116">
        <v>0</v>
      </c>
      <c r="W116">
        <v>2126</v>
      </c>
      <c r="X116">
        <v>0</v>
      </c>
      <c r="Y116">
        <v>0</v>
      </c>
      <c r="Z116">
        <v>200</v>
      </c>
      <c r="AA116">
        <v>0</v>
      </c>
      <c r="AB116">
        <v>0</v>
      </c>
      <c r="AC116">
        <v>0</v>
      </c>
      <c r="AD116">
        <v>0</v>
      </c>
      <c r="AE116">
        <v>200</v>
      </c>
      <c r="AF116">
        <v>0</v>
      </c>
      <c r="AG116">
        <v>0</v>
      </c>
      <c r="AH116">
        <v>150</v>
      </c>
      <c r="AI116" s="2">
        <v>0</v>
      </c>
      <c r="AJ116" s="2">
        <v>0</v>
      </c>
      <c r="AK116" s="2">
        <v>0</v>
      </c>
      <c r="AL116" s="2">
        <v>360</v>
      </c>
      <c r="AM116" s="2">
        <v>6273.52380952381</v>
      </c>
    </row>
    <row r="117" spans="1:39">
      <c r="A117">
        <v>115</v>
      </c>
      <c r="B117" t="s">
        <v>221</v>
      </c>
      <c r="C117">
        <v>0</v>
      </c>
      <c r="D117">
        <v>1350</v>
      </c>
      <c r="E117">
        <v>0</v>
      </c>
      <c r="F117">
        <v>0</v>
      </c>
      <c r="G117">
        <v>65</v>
      </c>
      <c r="H117">
        <v>25</v>
      </c>
      <c r="I117">
        <v>0</v>
      </c>
      <c r="J117">
        <v>41</v>
      </c>
      <c r="K117">
        <v>0</v>
      </c>
      <c r="L117">
        <v>1609.52380952381</v>
      </c>
      <c r="M117">
        <v>2600</v>
      </c>
      <c r="N117">
        <v>50</v>
      </c>
      <c r="P117">
        <v>0</v>
      </c>
      <c r="Q117">
        <v>0</v>
      </c>
      <c r="R117">
        <v>0</v>
      </c>
      <c r="S117">
        <v>0</v>
      </c>
      <c r="T117">
        <v>0</v>
      </c>
      <c r="V117">
        <v>80</v>
      </c>
      <c r="W117">
        <v>1194</v>
      </c>
      <c r="X117">
        <v>1160</v>
      </c>
      <c r="Y117">
        <v>0</v>
      </c>
      <c r="Z117">
        <v>250</v>
      </c>
      <c r="AA117">
        <v>150</v>
      </c>
      <c r="AB117">
        <v>400</v>
      </c>
      <c r="AC117">
        <v>0</v>
      </c>
      <c r="AD117">
        <v>0</v>
      </c>
      <c r="AE117">
        <v>200</v>
      </c>
      <c r="AF117">
        <v>0</v>
      </c>
      <c r="AG117">
        <v>0</v>
      </c>
      <c r="AH117">
        <v>150</v>
      </c>
      <c r="AI117" s="2">
        <v>0</v>
      </c>
      <c r="AJ117" s="2">
        <v>0</v>
      </c>
      <c r="AK117" s="2">
        <v>0</v>
      </c>
      <c r="AL117" s="2">
        <v>600</v>
      </c>
      <c r="AM117" s="2">
        <v>9924.52380952381</v>
      </c>
    </row>
    <row r="118" spans="1:39">
      <c r="A118">
        <v>116</v>
      </c>
      <c r="B118" t="s">
        <v>222</v>
      </c>
      <c r="C118">
        <v>0</v>
      </c>
      <c r="D118">
        <v>1395</v>
      </c>
      <c r="E118">
        <v>0</v>
      </c>
      <c r="F118">
        <v>0</v>
      </c>
      <c r="G118">
        <v>155</v>
      </c>
      <c r="H118">
        <v>28</v>
      </c>
      <c r="I118">
        <v>0</v>
      </c>
      <c r="J118">
        <v>0</v>
      </c>
      <c r="K118">
        <v>0</v>
      </c>
      <c r="L118">
        <v>1609.52380952381</v>
      </c>
      <c r="M118">
        <v>0</v>
      </c>
      <c r="N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V118">
        <v>0</v>
      </c>
      <c r="W118">
        <v>1614</v>
      </c>
      <c r="X118">
        <v>0</v>
      </c>
      <c r="Y118">
        <v>0</v>
      </c>
      <c r="Z118">
        <v>70</v>
      </c>
      <c r="AA118">
        <v>0</v>
      </c>
      <c r="AB118">
        <v>0</v>
      </c>
      <c r="AC118">
        <v>0</v>
      </c>
      <c r="AD118">
        <v>0</v>
      </c>
      <c r="AE118">
        <v>200</v>
      </c>
      <c r="AF118">
        <v>0</v>
      </c>
      <c r="AG118">
        <v>0</v>
      </c>
      <c r="AH118">
        <v>150</v>
      </c>
      <c r="AI118" s="2">
        <v>0</v>
      </c>
      <c r="AJ118" s="2">
        <v>0</v>
      </c>
      <c r="AK118" s="2">
        <v>0</v>
      </c>
      <c r="AL118" s="2">
        <v>360</v>
      </c>
      <c r="AM118" s="2">
        <v>5581.52380952381</v>
      </c>
    </row>
    <row r="119" spans="1:39">
      <c r="A119">
        <v>117</v>
      </c>
      <c r="B119" t="s">
        <v>223</v>
      </c>
      <c r="C119">
        <v>0</v>
      </c>
      <c r="D119">
        <v>1400</v>
      </c>
      <c r="E119">
        <v>0</v>
      </c>
      <c r="F119">
        <v>0</v>
      </c>
      <c r="G119">
        <v>55</v>
      </c>
      <c r="H119">
        <v>46</v>
      </c>
      <c r="I119">
        <v>0</v>
      </c>
      <c r="J119">
        <v>0</v>
      </c>
      <c r="K119">
        <v>0</v>
      </c>
      <c r="L119">
        <v>1073.01587301587</v>
      </c>
      <c r="M119">
        <v>0</v>
      </c>
      <c r="N119">
        <v>0</v>
      </c>
      <c r="P119">
        <v>0</v>
      </c>
      <c r="Q119">
        <v>0</v>
      </c>
      <c r="R119">
        <v>350</v>
      </c>
      <c r="S119">
        <v>0</v>
      </c>
      <c r="T119">
        <v>20</v>
      </c>
      <c r="V119">
        <v>0</v>
      </c>
      <c r="W119">
        <v>496</v>
      </c>
      <c r="X119">
        <v>0</v>
      </c>
      <c r="Y119">
        <v>0</v>
      </c>
      <c r="Z119">
        <v>40</v>
      </c>
      <c r="AA119">
        <v>0</v>
      </c>
      <c r="AB119">
        <v>0</v>
      </c>
      <c r="AC119">
        <v>0</v>
      </c>
      <c r="AD119">
        <v>320</v>
      </c>
      <c r="AE119">
        <v>200</v>
      </c>
      <c r="AF119">
        <v>0</v>
      </c>
      <c r="AG119">
        <v>0</v>
      </c>
      <c r="AH119">
        <v>200</v>
      </c>
      <c r="AI119" s="2">
        <v>0</v>
      </c>
      <c r="AJ119" s="2">
        <v>276</v>
      </c>
      <c r="AK119" s="2">
        <v>0</v>
      </c>
      <c r="AL119" s="2">
        <v>0</v>
      </c>
      <c r="AM119" s="2">
        <v>4476.01587301587</v>
      </c>
    </row>
    <row r="120" spans="1:39">
      <c r="A120">
        <v>118</v>
      </c>
      <c r="B120" t="s">
        <v>224</v>
      </c>
      <c r="C120">
        <v>0</v>
      </c>
      <c r="D120">
        <v>1380</v>
      </c>
      <c r="E120">
        <v>0</v>
      </c>
      <c r="F120">
        <v>0</v>
      </c>
      <c r="G120">
        <v>0</v>
      </c>
      <c r="H120">
        <v>28</v>
      </c>
      <c r="I120">
        <v>0</v>
      </c>
      <c r="J120">
        <v>0</v>
      </c>
      <c r="K120">
        <v>0</v>
      </c>
      <c r="L120">
        <v>1341.26984126984</v>
      </c>
      <c r="M120">
        <v>0</v>
      </c>
      <c r="N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V120">
        <v>0</v>
      </c>
      <c r="W120">
        <v>620</v>
      </c>
      <c r="X120">
        <v>0</v>
      </c>
      <c r="Y120">
        <v>0</v>
      </c>
      <c r="Z120">
        <v>315</v>
      </c>
      <c r="AA120">
        <v>0</v>
      </c>
      <c r="AB120">
        <v>0</v>
      </c>
      <c r="AC120">
        <v>0</v>
      </c>
      <c r="AD120">
        <v>0</v>
      </c>
      <c r="AE120">
        <v>200</v>
      </c>
      <c r="AF120">
        <v>0</v>
      </c>
      <c r="AG120">
        <v>0</v>
      </c>
      <c r="AH120">
        <v>150</v>
      </c>
      <c r="AI120" s="2">
        <v>0</v>
      </c>
      <c r="AJ120" s="2">
        <v>0</v>
      </c>
      <c r="AK120" s="2">
        <v>0</v>
      </c>
      <c r="AL120" s="2">
        <v>900</v>
      </c>
      <c r="AM120" s="2">
        <v>4934.26984126984</v>
      </c>
    </row>
    <row r="121" spans="1:39">
      <c r="A121">
        <v>119</v>
      </c>
      <c r="B121" t="s">
        <v>225</v>
      </c>
      <c r="C121">
        <v>0</v>
      </c>
      <c r="D121">
        <v>1350</v>
      </c>
      <c r="E121">
        <v>0</v>
      </c>
      <c r="F121">
        <v>0</v>
      </c>
      <c r="G121">
        <v>40</v>
      </c>
      <c r="H121">
        <v>25</v>
      </c>
      <c r="I121">
        <v>0</v>
      </c>
      <c r="J121">
        <v>0</v>
      </c>
      <c r="K121">
        <v>0</v>
      </c>
      <c r="L121">
        <v>1073.01587301587</v>
      </c>
      <c r="M121">
        <v>0</v>
      </c>
      <c r="N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V121">
        <v>0</v>
      </c>
      <c r="W121">
        <v>600</v>
      </c>
      <c r="X121">
        <v>0</v>
      </c>
      <c r="Y121">
        <v>0</v>
      </c>
      <c r="Z121">
        <v>200</v>
      </c>
      <c r="AA121">
        <v>0</v>
      </c>
      <c r="AB121">
        <v>0</v>
      </c>
      <c r="AC121">
        <v>0</v>
      </c>
      <c r="AD121">
        <v>0</v>
      </c>
      <c r="AE121">
        <v>200</v>
      </c>
      <c r="AF121">
        <v>0</v>
      </c>
      <c r="AG121">
        <v>0</v>
      </c>
      <c r="AH121">
        <v>150</v>
      </c>
      <c r="AI121" s="2">
        <v>0</v>
      </c>
      <c r="AJ121" s="2">
        <v>0</v>
      </c>
      <c r="AK121" s="2">
        <v>0</v>
      </c>
      <c r="AL121" s="2">
        <v>540</v>
      </c>
      <c r="AM121" s="2">
        <v>4178.01587301587</v>
      </c>
    </row>
    <row r="122" spans="1:39">
      <c r="A122">
        <v>120</v>
      </c>
      <c r="B122" t="s">
        <v>226</v>
      </c>
      <c r="C122">
        <v>0</v>
      </c>
      <c r="D122">
        <v>1480</v>
      </c>
      <c r="E122">
        <v>0</v>
      </c>
      <c r="F122">
        <v>0</v>
      </c>
      <c r="G122">
        <v>85</v>
      </c>
      <c r="H122">
        <v>26</v>
      </c>
      <c r="I122">
        <v>0</v>
      </c>
      <c r="J122">
        <v>0</v>
      </c>
      <c r="K122">
        <v>0</v>
      </c>
      <c r="L122">
        <v>1264.62585034014</v>
      </c>
      <c r="M122">
        <v>0</v>
      </c>
      <c r="N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V122">
        <v>0</v>
      </c>
      <c r="W122">
        <v>982</v>
      </c>
      <c r="X122">
        <v>0</v>
      </c>
      <c r="Y122">
        <v>0</v>
      </c>
      <c r="Z122">
        <v>70</v>
      </c>
      <c r="AA122">
        <v>0</v>
      </c>
      <c r="AB122">
        <v>0</v>
      </c>
      <c r="AC122">
        <v>0</v>
      </c>
      <c r="AD122">
        <v>0</v>
      </c>
      <c r="AE122">
        <v>200</v>
      </c>
      <c r="AF122">
        <v>0</v>
      </c>
      <c r="AG122">
        <v>0</v>
      </c>
      <c r="AH122">
        <v>150</v>
      </c>
      <c r="AI122" s="2">
        <v>0</v>
      </c>
      <c r="AJ122" s="2">
        <v>0</v>
      </c>
      <c r="AK122" s="2">
        <v>0</v>
      </c>
      <c r="AL122" s="2">
        <v>180</v>
      </c>
      <c r="AM122" s="2">
        <v>4437.62585034014</v>
      </c>
    </row>
    <row r="123" spans="1:39">
      <c r="A123">
        <v>121</v>
      </c>
      <c r="B123" t="s">
        <v>227</v>
      </c>
      <c r="C123">
        <v>0</v>
      </c>
      <c r="D123">
        <v>1365</v>
      </c>
      <c r="E123">
        <v>110</v>
      </c>
      <c r="F123">
        <v>0</v>
      </c>
      <c r="G123">
        <v>60</v>
      </c>
      <c r="H123">
        <v>18</v>
      </c>
      <c r="I123">
        <v>0</v>
      </c>
      <c r="J123">
        <v>0</v>
      </c>
      <c r="K123">
        <v>0</v>
      </c>
      <c r="L123">
        <v>1609.52380952381</v>
      </c>
      <c r="M123">
        <v>0</v>
      </c>
      <c r="N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V123">
        <v>0</v>
      </c>
      <c r="W123">
        <v>2080</v>
      </c>
      <c r="X123">
        <v>0</v>
      </c>
      <c r="Y123">
        <v>0</v>
      </c>
      <c r="Z123">
        <v>200</v>
      </c>
      <c r="AA123">
        <v>0</v>
      </c>
      <c r="AB123">
        <v>0</v>
      </c>
      <c r="AC123">
        <v>0</v>
      </c>
      <c r="AD123">
        <v>0</v>
      </c>
      <c r="AE123">
        <v>200</v>
      </c>
      <c r="AF123">
        <v>0</v>
      </c>
      <c r="AG123">
        <v>0</v>
      </c>
      <c r="AH123">
        <v>150</v>
      </c>
      <c r="AI123" s="2">
        <v>0</v>
      </c>
      <c r="AJ123" s="2">
        <v>0</v>
      </c>
      <c r="AK123" s="2">
        <v>0</v>
      </c>
      <c r="AL123" s="2">
        <v>360</v>
      </c>
      <c r="AM123" s="2">
        <v>6152.52380952381</v>
      </c>
    </row>
    <row r="124" spans="1:39">
      <c r="A124">
        <v>122</v>
      </c>
      <c r="B124" t="s">
        <v>228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</row>
    <row r="125" spans="1:39">
      <c r="A125">
        <v>123</v>
      </c>
      <c r="B125" t="s">
        <v>229</v>
      </c>
      <c r="C125">
        <v>0</v>
      </c>
      <c r="D125">
        <v>1565</v>
      </c>
      <c r="E125">
        <v>0</v>
      </c>
      <c r="F125">
        <v>0</v>
      </c>
      <c r="G125">
        <v>60</v>
      </c>
      <c r="H125">
        <v>29</v>
      </c>
      <c r="I125">
        <v>0</v>
      </c>
      <c r="J125">
        <v>0</v>
      </c>
      <c r="K125">
        <v>0</v>
      </c>
      <c r="L125">
        <v>1609.52380952381</v>
      </c>
      <c r="M125">
        <v>0</v>
      </c>
      <c r="N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V125">
        <v>0</v>
      </c>
      <c r="W125">
        <v>1262</v>
      </c>
      <c r="X125">
        <v>0</v>
      </c>
      <c r="Y125">
        <v>0</v>
      </c>
      <c r="Z125">
        <v>100</v>
      </c>
      <c r="AA125">
        <v>0</v>
      </c>
      <c r="AB125">
        <v>0</v>
      </c>
      <c r="AC125">
        <v>0</v>
      </c>
      <c r="AD125">
        <v>0</v>
      </c>
      <c r="AE125">
        <v>200</v>
      </c>
      <c r="AF125">
        <v>0</v>
      </c>
      <c r="AG125">
        <v>0</v>
      </c>
      <c r="AH125">
        <v>300</v>
      </c>
      <c r="AI125" s="2">
        <v>0</v>
      </c>
      <c r="AJ125" s="2">
        <v>438</v>
      </c>
      <c r="AK125" s="2">
        <v>0</v>
      </c>
      <c r="AL125" s="2">
        <v>360</v>
      </c>
      <c r="AM125" s="2">
        <v>5923.52380952381</v>
      </c>
    </row>
    <row r="126" spans="1:39">
      <c r="A126">
        <v>124</v>
      </c>
      <c r="B126" t="s">
        <v>230</v>
      </c>
      <c r="C126">
        <v>60</v>
      </c>
      <c r="D126">
        <v>900</v>
      </c>
      <c r="E126">
        <v>110</v>
      </c>
      <c r="F126">
        <v>0</v>
      </c>
      <c r="G126">
        <v>15</v>
      </c>
      <c r="H126">
        <v>45</v>
      </c>
      <c r="I126">
        <v>120</v>
      </c>
      <c r="J126">
        <v>37</v>
      </c>
      <c r="K126">
        <v>0</v>
      </c>
      <c r="L126">
        <v>1609.52380952381</v>
      </c>
      <c r="M126">
        <v>2600</v>
      </c>
      <c r="N126">
        <v>50</v>
      </c>
      <c r="P126">
        <v>0</v>
      </c>
      <c r="Q126">
        <v>1332.0311636363</v>
      </c>
      <c r="R126">
        <v>0</v>
      </c>
      <c r="S126">
        <v>0</v>
      </c>
      <c r="T126">
        <v>0</v>
      </c>
      <c r="V126">
        <v>0</v>
      </c>
      <c r="W126">
        <v>2473.6</v>
      </c>
      <c r="X126">
        <v>2238</v>
      </c>
      <c r="Y126">
        <v>0</v>
      </c>
      <c r="Z126">
        <v>0</v>
      </c>
      <c r="AA126">
        <v>350</v>
      </c>
      <c r="AB126">
        <v>700</v>
      </c>
      <c r="AC126">
        <v>0</v>
      </c>
      <c r="AD126">
        <v>1200</v>
      </c>
      <c r="AE126">
        <v>500</v>
      </c>
      <c r="AF126">
        <v>0</v>
      </c>
      <c r="AG126">
        <v>0</v>
      </c>
      <c r="AH126">
        <v>0</v>
      </c>
      <c r="AI126" s="2">
        <v>540</v>
      </c>
      <c r="AJ126" s="2">
        <v>0</v>
      </c>
      <c r="AK126" s="2">
        <v>0</v>
      </c>
      <c r="AL126" s="2">
        <v>0</v>
      </c>
      <c r="AM126" s="2">
        <v>14880.1549731601</v>
      </c>
    </row>
    <row r="127" spans="1:39">
      <c r="A127">
        <v>125</v>
      </c>
      <c r="B127" t="s">
        <v>231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90</v>
      </c>
      <c r="J127">
        <v>39</v>
      </c>
      <c r="K127">
        <v>0</v>
      </c>
      <c r="L127">
        <v>0</v>
      </c>
      <c r="M127">
        <v>2600</v>
      </c>
      <c r="N127">
        <v>50</v>
      </c>
      <c r="P127">
        <v>0</v>
      </c>
      <c r="Q127">
        <v>0</v>
      </c>
      <c r="R127">
        <v>0</v>
      </c>
      <c r="S127">
        <v>0</v>
      </c>
      <c r="T127">
        <v>0</v>
      </c>
      <c r="V127">
        <v>40</v>
      </c>
      <c r="W127">
        <v>0</v>
      </c>
      <c r="X127">
        <v>2238</v>
      </c>
      <c r="Y127">
        <v>0</v>
      </c>
      <c r="Z127">
        <v>0</v>
      </c>
      <c r="AA127">
        <v>350</v>
      </c>
      <c r="AB127">
        <v>700</v>
      </c>
      <c r="AC127">
        <v>30</v>
      </c>
      <c r="AD127">
        <v>0</v>
      </c>
      <c r="AE127">
        <v>0</v>
      </c>
      <c r="AF127">
        <v>0</v>
      </c>
      <c r="AG127">
        <v>0</v>
      </c>
      <c r="AH127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6137</v>
      </c>
    </row>
    <row r="128" spans="3:38">
      <c r="C128">
        <v>1830</v>
      </c>
      <c r="D128">
        <v>100940</v>
      </c>
      <c r="E128">
        <v>3470</v>
      </c>
      <c r="F128">
        <v>300</v>
      </c>
      <c r="G128">
        <v>2885</v>
      </c>
      <c r="H128">
        <v>3335</v>
      </c>
      <c r="I128">
        <v>4315</v>
      </c>
      <c r="J128">
        <v>2948</v>
      </c>
      <c r="K128">
        <v>2200</v>
      </c>
      <c r="L128">
        <v>116666.524943311</v>
      </c>
      <c r="M128">
        <v>225139.880952381</v>
      </c>
      <c r="N128">
        <v>2750</v>
      </c>
      <c r="O128">
        <v>4500</v>
      </c>
      <c r="P128">
        <v>770</v>
      </c>
      <c r="Q128">
        <v>26000</v>
      </c>
      <c r="R128">
        <v>13750</v>
      </c>
      <c r="S128">
        <v>13950</v>
      </c>
      <c r="T128">
        <v>840</v>
      </c>
      <c r="U128">
        <v>1520</v>
      </c>
      <c r="V128">
        <v>1360</v>
      </c>
      <c r="W128">
        <v>95663.4</v>
      </c>
      <c r="X128">
        <v>88180</v>
      </c>
      <c r="Y128">
        <v>1600</v>
      </c>
      <c r="Z128">
        <v>5645</v>
      </c>
      <c r="AA128">
        <v>11235</v>
      </c>
      <c r="AB128">
        <v>26210</v>
      </c>
      <c r="AC128">
        <v>2010</v>
      </c>
      <c r="AD128">
        <v>36505</v>
      </c>
      <c r="AE128">
        <v>28400</v>
      </c>
      <c r="AF128">
        <v>3730</v>
      </c>
      <c r="AG128">
        <v>890</v>
      </c>
      <c r="AH128">
        <v>12600</v>
      </c>
      <c r="AI128" s="2">
        <v>0</v>
      </c>
      <c r="AJ128" s="2">
        <v>0</v>
      </c>
      <c r="AK128" s="2">
        <v>0</v>
      </c>
      <c r="AL128" s="2">
        <v>0</v>
      </c>
    </row>
    <row r="129" spans="3:38">
      <c r="C129">
        <v>1830</v>
      </c>
      <c r="D129">
        <v>100940</v>
      </c>
      <c r="E129">
        <v>3470</v>
      </c>
      <c r="F129">
        <v>300</v>
      </c>
      <c r="G129">
        <v>2885</v>
      </c>
      <c r="H129">
        <v>3335</v>
      </c>
      <c r="I129">
        <v>4315</v>
      </c>
      <c r="J129">
        <v>2948</v>
      </c>
      <c r="K129">
        <v>2200</v>
      </c>
      <c r="L129">
        <v>116666.524943311</v>
      </c>
      <c r="M129">
        <v>225139.880952381</v>
      </c>
      <c r="N129">
        <v>2750</v>
      </c>
      <c r="O129">
        <v>4500</v>
      </c>
      <c r="P129">
        <v>770</v>
      </c>
      <c r="Q129">
        <v>26000</v>
      </c>
      <c r="R129">
        <v>13750</v>
      </c>
      <c r="S129">
        <v>13950</v>
      </c>
      <c r="T129">
        <v>840</v>
      </c>
      <c r="U129">
        <v>1520</v>
      </c>
      <c r="V129">
        <v>1360</v>
      </c>
      <c r="W129">
        <v>95663.4</v>
      </c>
      <c r="X129">
        <v>88180</v>
      </c>
      <c r="Y129">
        <v>1600</v>
      </c>
      <c r="Z129">
        <v>5645</v>
      </c>
      <c r="AA129">
        <v>11235</v>
      </c>
      <c r="AB129">
        <v>26210</v>
      </c>
      <c r="AC129">
        <v>2010</v>
      </c>
      <c r="AD129">
        <v>36505</v>
      </c>
      <c r="AE129">
        <v>28400</v>
      </c>
      <c r="AF129">
        <v>3730</v>
      </c>
      <c r="AG129">
        <v>890</v>
      </c>
      <c r="AH129">
        <v>12600</v>
      </c>
      <c r="AI129" s="2">
        <v>0</v>
      </c>
      <c r="AJ129" s="2">
        <v>0</v>
      </c>
      <c r="AK129" s="2">
        <v>0</v>
      </c>
      <c r="AL129" s="2">
        <v>0</v>
      </c>
    </row>
    <row r="130" spans="3:38">
      <c r="C130">
        <v>0</v>
      </c>
      <c r="D130">
        <v>1</v>
      </c>
      <c r="E130">
        <v>2</v>
      </c>
      <c r="F130">
        <v>3</v>
      </c>
      <c r="G130">
        <v>4</v>
      </c>
      <c r="H130">
        <v>5</v>
      </c>
      <c r="I130">
        <v>6</v>
      </c>
      <c r="J130">
        <v>7</v>
      </c>
      <c r="K130">
        <v>8</v>
      </c>
      <c r="L130">
        <v>9</v>
      </c>
      <c r="M130">
        <v>10</v>
      </c>
      <c r="N130">
        <v>11</v>
      </c>
      <c r="O130">
        <v>12</v>
      </c>
      <c r="P130">
        <v>13</v>
      </c>
      <c r="Q130">
        <v>14</v>
      </c>
      <c r="R130">
        <v>15</v>
      </c>
      <c r="S130">
        <v>16</v>
      </c>
      <c r="T130">
        <v>17</v>
      </c>
      <c r="U130">
        <v>18</v>
      </c>
      <c r="V130">
        <v>19</v>
      </c>
      <c r="W130">
        <v>20</v>
      </c>
      <c r="X130">
        <v>21</v>
      </c>
      <c r="Y130">
        <v>22</v>
      </c>
      <c r="Z130">
        <v>23</v>
      </c>
      <c r="AA130">
        <v>24</v>
      </c>
      <c r="AB130">
        <v>25</v>
      </c>
      <c r="AC130">
        <v>26</v>
      </c>
      <c r="AD130">
        <v>27</v>
      </c>
      <c r="AE130">
        <v>28</v>
      </c>
      <c r="AF130">
        <v>29</v>
      </c>
      <c r="AG130">
        <v>30</v>
      </c>
      <c r="AH130">
        <v>0</v>
      </c>
      <c r="AI130" s="2">
        <v>0</v>
      </c>
      <c r="AJ130" s="2">
        <v>0</v>
      </c>
      <c r="AK130" s="2">
        <v>0</v>
      </c>
      <c r="AL130" s="2">
        <v>0</v>
      </c>
    </row>
    <row r="131" spans="1:38">
      <c r="A131">
        <v>126</v>
      </c>
      <c r="B131" t="s">
        <v>232</v>
      </c>
      <c r="U131">
        <v>360</v>
      </c>
      <c r="AH131">
        <v>0</v>
      </c>
      <c r="AI131" s="2">
        <v>0</v>
      </c>
      <c r="AJ131" s="2">
        <v>0</v>
      </c>
      <c r="AK131" s="2">
        <v>0</v>
      </c>
      <c r="AL131" s="2">
        <v>0</v>
      </c>
    </row>
    <row r="132" spans="1:38">
      <c r="A132">
        <v>127</v>
      </c>
      <c r="B132" t="s">
        <v>233</v>
      </c>
      <c r="V132">
        <v>80</v>
      </c>
      <c r="AH132">
        <v>0</v>
      </c>
      <c r="AI132" s="2">
        <v>0</v>
      </c>
      <c r="AJ132" s="2">
        <v>0</v>
      </c>
      <c r="AK132" s="2">
        <v>0</v>
      </c>
      <c r="AL132" s="2">
        <v>0</v>
      </c>
    </row>
    <row r="133" spans="1:38">
      <c r="A133">
        <v>128</v>
      </c>
      <c r="B133" t="s">
        <v>234</v>
      </c>
      <c r="AH133">
        <v>150</v>
      </c>
      <c r="AI133" s="2">
        <v>0</v>
      </c>
      <c r="AJ133" s="2">
        <v>132</v>
      </c>
      <c r="AK133" s="2">
        <v>0</v>
      </c>
      <c r="AL133" s="2">
        <v>0</v>
      </c>
    </row>
    <row r="134" spans="1:38">
      <c r="A134">
        <v>129</v>
      </c>
      <c r="B134" t="s">
        <v>235</v>
      </c>
      <c r="AH134">
        <v>150</v>
      </c>
      <c r="AI134" s="2">
        <v>0</v>
      </c>
      <c r="AJ134" s="2">
        <v>0</v>
      </c>
      <c r="AK134" s="2">
        <v>0</v>
      </c>
      <c r="AL134" s="2">
        <v>0</v>
      </c>
    </row>
    <row r="135" spans="1:38">
      <c r="A135">
        <v>130</v>
      </c>
      <c r="B135" t="s">
        <v>236</v>
      </c>
      <c r="AH135">
        <v>150</v>
      </c>
      <c r="AI135" s="2">
        <v>0</v>
      </c>
      <c r="AJ135" s="2">
        <v>216</v>
      </c>
      <c r="AK135" s="2">
        <v>0</v>
      </c>
      <c r="AL135" s="2">
        <v>0</v>
      </c>
    </row>
    <row r="136" spans="1:38">
      <c r="A136">
        <v>131</v>
      </c>
      <c r="B136" t="s">
        <v>237</v>
      </c>
      <c r="AH136">
        <v>150</v>
      </c>
      <c r="AI136" s="2">
        <v>0</v>
      </c>
      <c r="AJ136" s="2">
        <v>0</v>
      </c>
      <c r="AK136" s="2">
        <v>0</v>
      </c>
      <c r="AL136" s="2">
        <v>0</v>
      </c>
    </row>
    <row r="137" spans="1:38">
      <c r="A137">
        <v>132</v>
      </c>
      <c r="B137" t="s">
        <v>238</v>
      </c>
      <c r="AH137">
        <v>150</v>
      </c>
      <c r="AI137" s="2">
        <v>0</v>
      </c>
      <c r="AJ137" s="2">
        <v>432</v>
      </c>
      <c r="AK137" s="2">
        <v>0</v>
      </c>
      <c r="AL137" s="2">
        <v>0</v>
      </c>
    </row>
    <row r="138" spans="1:38">
      <c r="A138">
        <v>133</v>
      </c>
      <c r="B138" t="s">
        <v>239</v>
      </c>
      <c r="AH138">
        <v>150</v>
      </c>
      <c r="AI138" s="2">
        <v>0</v>
      </c>
      <c r="AJ138" s="2">
        <v>0</v>
      </c>
      <c r="AK138" s="2">
        <v>0</v>
      </c>
      <c r="AL138" s="2">
        <v>0</v>
      </c>
    </row>
    <row r="139" spans="1:38">
      <c r="A139">
        <v>134</v>
      </c>
      <c r="B139" t="s">
        <v>240</v>
      </c>
      <c r="AH139">
        <v>13500</v>
      </c>
      <c r="AI139" s="2">
        <v>0</v>
      </c>
      <c r="AJ139" s="2">
        <v>264</v>
      </c>
      <c r="AK139" s="2">
        <v>0</v>
      </c>
      <c r="AL139" s="2">
        <v>0</v>
      </c>
    </row>
    <row r="140" spans="1:38">
      <c r="A140">
        <v>135</v>
      </c>
      <c r="B140" t="s">
        <v>241</v>
      </c>
      <c r="AI140" s="2">
        <v>324</v>
      </c>
      <c r="AJ140" s="2">
        <v>0</v>
      </c>
      <c r="AK140" s="2">
        <v>0</v>
      </c>
      <c r="AL140" s="2">
        <v>0</v>
      </c>
    </row>
    <row r="141" spans="1:38">
      <c r="A141">
        <v>136</v>
      </c>
      <c r="B141" t="s">
        <v>242</v>
      </c>
      <c r="AI141" s="2">
        <v>0</v>
      </c>
      <c r="AJ141" s="2">
        <v>0</v>
      </c>
      <c r="AK141" s="2">
        <v>0</v>
      </c>
      <c r="AL141" s="2">
        <v>0</v>
      </c>
    </row>
    <row r="142" spans="1:38">
      <c r="A142">
        <v>137</v>
      </c>
      <c r="B142" t="s">
        <v>243</v>
      </c>
      <c r="AI142" s="2">
        <v>108</v>
      </c>
      <c r="AJ142" s="2">
        <v>0</v>
      </c>
      <c r="AK142" s="2">
        <v>0</v>
      </c>
      <c r="AL142" s="2">
        <v>0</v>
      </c>
    </row>
    <row r="143" spans="1:38">
      <c r="A143">
        <v>138</v>
      </c>
      <c r="B143" t="s">
        <v>244</v>
      </c>
      <c r="AI143" s="2">
        <v>0</v>
      </c>
      <c r="AK143" s="2">
        <v>270</v>
      </c>
      <c r="AL143" s="2">
        <v>0</v>
      </c>
    </row>
    <row r="144" spans="35:38">
      <c r="AI144" s="2">
        <v>7560</v>
      </c>
      <c r="AJ144" s="2">
        <v>10254</v>
      </c>
      <c r="AK144" s="2">
        <v>9816</v>
      </c>
      <c r="AL144" s="2">
        <v>16668</v>
      </c>
    </row>
    <row r="145" spans="35:38">
      <c r="AI145" s="2">
        <v>7560</v>
      </c>
      <c r="AJ145" s="2">
        <v>10254</v>
      </c>
      <c r="AK145" s="2">
        <v>9816</v>
      </c>
      <c r="AL145" s="2">
        <v>16668</v>
      </c>
    </row>
    <row r="146" spans="35:37">
      <c r="AI146" s="2" t="s">
        <v>245</v>
      </c>
      <c r="AJ146" s="2" t="s">
        <v>245</v>
      </c>
      <c r="AK146" s="2" t="s">
        <v>245</v>
      </c>
    </row>
    <row r="147" spans="34:38">
      <c r="AH147">
        <v>31</v>
      </c>
      <c r="AI147" s="2">
        <v>32</v>
      </c>
      <c r="AJ147" s="2">
        <v>33</v>
      </c>
      <c r="AK147" s="2">
        <v>34</v>
      </c>
      <c r="AL147" s="2">
        <v>35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G216"/>
  <sheetViews>
    <sheetView workbookViewId="0">
      <pane xSplit="8" ySplit="1" topLeftCell="I117" activePane="bottomRight" state="frozen"/>
      <selection/>
      <selection pane="topRight"/>
      <selection pane="bottomLeft"/>
      <selection pane="bottomRight" activeCell="H136" sqref="H136"/>
    </sheetView>
  </sheetViews>
  <sheetFormatPr defaultColWidth="9" defaultRowHeight="13.5"/>
  <cols>
    <col min="8" max="8" width="15.375" style="200" customWidth="1"/>
    <col min="9" max="9" width="9.25" style="2"/>
    <col min="10" max="10" width="9.25"/>
    <col min="45" max="45" width="12.75" customWidth="1"/>
    <col min="46" max="46" width="12.75" style="201" customWidth="1"/>
    <col min="56" max="57" width="14.125"/>
    <col min="61" max="61" width="14.125"/>
    <col min="67" max="67" width="9.25"/>
    <col min="83" max="83" width="12.25" customWidth="1"/>
    <col min="85" max="85" width="17.125"/>
  </cols>
  <sheetData>
    <row r="1" s="1" customFormat="1" ht="94.5" spans="1:85">
      <c r="A1" s="202" t="s">
        <v>1</v>
      </c>
      <c r="B1" s="203" t="s">
        <v>78</v>
      </c>
      <c r="C1" s="204" t="s">
        <v>79</v>
      </c>
      <c r="D1" s="204" t="s">
        <v>17</v>
      </c>
      <c r="E1" s="204" t="s">
        <v>32</v>
      </c>
      <c r="F1" s="204" t="s">
        <v>53</v>
      </c>
      <c r="G1" s="1" t="s">
        <v>1</v>
      </c>
      <c r="H1" s="205" t="s">
        <v>2</v>
      </c>
      <c r="I1" s="209" t="s">
        <v>80</v>
      </c>
      <c r="J1" s="4" t="s">
        <v>81</v>
      </c>
      <c r="K1" s="1" t="s">
        <v>82</v>
      </c>
      <c r="L1" s="1" t="s">
        <v>83</v>
      </c>
      <c r="M1" s="1" t="s">
        <v>84</v>
      </c>
      <c r="N1" s="1" t="s">
        <v>85</v>
      </c>
      <c r="O1" s="1" t="s">
        <v>86</v>
      </c>
      <c r="P1" s="1" t="s">
        <v>87</v>
      </c>
      <c r="Q1" s="1" t="s">
        <v>88</v>
      </c>
      <c r="R1" s="1" t="s">
        <v>89</v>
      </c>
      <c r="S1" s="1" t="s">
        <v>90</v>
      </c>
      <c r="T1" s="1" t="s">
        <v>91</v>
      </c>
      <c r="U1" s="1" t="s">
        <v>92</v>
      </c>
      <c r="V1" s="210" t="s">
        <v>93</v>
      </c>
      <c r="W1" s="1" t="s">
        <v>94</v>
      </c>
      <c r="X1" s="1" t="s">
        <v>95</v>
      </c>
      <c r="Y1" s="1" t="s">
        <v>96</v>
      </c>
      <c r="Z1" s="1" t="s">
        <v>97</v>
      </c>
      <c r="AA1" s="1" t="s">
        <v>98</v>
      </c>
      <c r="AB1" s="1" t="s">
        <v>99</v>
      </c>
      <c r="AC1" s="1" t="s">
        <v>100</v>
      </c>
      <c r="AD1" s="1" t="s">
        <v>101</v>
      </c>
      <c r="AE1" s="1" t="s">
        <v>102</v>
      </c>
      <c r="AF1" s="1" t="s">
        <v>103</v>
      </c>
      <c r="AG1" s="1" t="s">
        <v>104</v>
      </c>
      <c r="AH1" s="1" t="s">
        <v>105</v>
      </c>
      <c r="AI1" s="1" t="s">
        <v>106</v>
      </c>
      <c r="AJ1" s="1" t="s">
        <v>107</v>
      </c>
      <c r="AK1" s="1" t="s">
        <v>108</v>
      </c>
      <c r="AL1" s="1" t="s">
        <v>109</v>
      </c>
      <c r="AM1" s="1" t="s">
        <v>110</v>
      </c>
      <c r="AN1" s="1" t="s">
        <v>111</v>
      </c>
      <c r="AO1" s="1" t="s">
        <v>112</v>
      </c>
      <c r="AP1" s="1" t="s">
        <v>113</v>
      </c>
      <c r="AQ1" s="1" t="s">
        <v>114</v>
      </c>
      <c r="AR1" s="1" t="s">
        <v>115</v>
      </c>
      <c r="AS1" s="1" t="s">
        <v>116</v>
      </c>
      <c r="AT1" s="204" t="s">
        <v>117</v>
      </c>
      <c r="AU1" s="4" t="s">
        <v>118</v>
      </c>
      <c r="AV1" s="1" t="s">
        <v>119</v>
      </c>
      <c r="AW1" s="1" t="s">
        <v>120</v>
      </c>
      <c r="AX1" s="1" t="s">
        <v>121</v>
      </c>
      <c r="AY1" s="1" t="s">
        <v>122</v>
      </c>
      <c r="AZ1" s="1" t="s">
        <v>123</v>
      </c>
      <c r="BA1" s="1" t="s">
        <v>124</v>
      </c>
      <c r="BB1" s="1" t="s">
        <v>125</v>
      </c>
      <c r="BC1" s="1" t="s">
        <v>126</v>
      </c>
      <c r="BD1" s="1" t="s">
        <v>127</v>
      </c>
      <c r="BE1" s="1" t="s">
        <v>128</v>
      </c>
      <c r="BF1" s="1" t="s">
        <v>129</v>
      </c>
      <c r="BG1" s="1" t="s">
        <v>130</v>
      </c>
      <c r="BH1" s="1" t="s">
        <v>131</v>
      </c>
      <c r="BI1" s="1" t="s">
        <v>132</v>
      </c>
      <c r="BJ1" s="1" t="s">
        <v>133</v>
      </c>
      <c r="BK1" s="1" t="s">
        <v>133</v>
      </c>
      <c r="BL1" s="1" t="s">
        <v>134</v>
      </c>
      <c r="BM1" s="1" t="s">
        <v>135</v>
      </c>
      <c r="BN1" s="1" t="s">
        <v>136</v>
      </c>
      <c r="BO1" s="1" t="s">
        <v>137</v>
      </c>
      <c r="BP1" s="1" t="s">
        <v>138</v>
      </c>
      <c r="BQ1" s="1" t="s">
        <v>139</v>
      </c>
      <c r="BR1" s="1" t="s">
        <v>140</v>
      </c>
      <c r="BS1" s="1" t="s">
        <v>141</v>
      </c>
      <c r="BT1" s="1" t="s">
        <v>142</v>
      </c>
      <c r="BU1" s="1" t="s">
        <v>143</v>
      </c>
      <c r="BV1" s="1" t="s">
        <v>144</v>
      </c>
      <c r="BW1" s="1" t="s">
        <v>145</v>
      </c>
      <c r="BX1" s="1" t="s">
        <v>146</v>
      </c>
      <c r="BY1" s="1" t="s">
        <v>147</v>
      </c>
      <c r="BZ1" s="1" t="s">
        <v>148</v>
      </c>
      <c r="CA1" s="4" t="s">
        <v>149</v>
      </c>
      <c r="CB1" s="4" t="s">
        <v>150</v>
      </c>
      <c r="CC1" s="4" t="s">
        <v>151</v>
      </c>
      <c r="CD1" s="4" t="s">
        <v>152</v>
      </c>
      <c r="CE1" s="4" t="s">
        <v>74</v>
      </c>
      <c r="CF1" s="4" t="s">
        <v>74</v>
      </c>
      <c r="CG1" s="1" t="s">
        <v>153</v>
      </c>
    </row>
    <row r="2" ht="14.25" spans="1:85">
      <c r="A2" s="206">
        <v>1</v>
      </c>
      <c r="B2" s="11">
        <v>12</v>
      </c>
      <c r="C2">
        <v>0</v>
      </c>
      <c r="D2">
        <v>0</v>
      </c>
      <c r="E2">
        <v>0</v>
      </c>
      <c r="F2">
        <v>0</v>
      </c>
      <c r="G2">
        <v>1</v>
      </c>
      <c r="H2" s="207" t="s">
        <v>154</v>
      </c>
      <c r="I2" s="2">
        <v>0</v>
      </c>
      <c r="J2">
        <v>0</v>
      </c>
      <c r="K2">
        <v>0</v>
      </c>
      <c r="L2">
        <v>0</v>
      </c>
      <c r="M2">
        <v>150</v>
      </c>
      <c r="N2">
        <v>0</v>
      </c>
      <c r="O2">
        <v>0</v>
      </c>
      <c r="P2">
        <v>0</v>
      </c>
      <c r="Q2">
        <v>2000</v>
      </c>
      <c r="R2">
        <v>0</v>
      </c>
      <c r="S2">
        <v>100</v>
      </c>
      <c r="T2">
        <v>0</v>
      </c>
      <c r="U2">
        <v>0</v>
      </c>
      <c r="V2">
        <v>0</v>
      </c>
      <c r="W2" s="211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100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 s="212">
        <v>0</v>
      </c>
      <c r="AN2" s="213">
        <v>100</v>
      </c>
      <c r="AO2" s="36">
        <v>0</v>
      </c>
      <c r="AP2" s="26"/>
      <c r="AQ2" s="26">
        <v>0</v>
      </c>
      <c r="AR2" s="26">
        <v>0</v>
      </c>
      <c r="AS2" s="26">
        <v>0</v>
      </c>
      <c r="AT2" s="201">
        <v>0</v>
      </c>
      <c r="AU2">
        <v>0</v>
      </c>
      <c r="AV2">
        <v>600</v>
      </c>
      <c r="AW2">
        <v>0</v>
      </c>
      <c r="AX2">
        <v>0</v>
      </c>
      <c r="AY2">
        <v>0</v>
      </c>
      <c r="AZ2">
        <v>50</v>
      </c>
      <c r="BA2">
        <v>0</v>
      </c>
      <c r="BB2">
        <v>36</v>
      </c>
      <c r="BC2">
        <v>0</v>
      </c>
      <c r="BD2">
        <v>804.761904761905</v>
      </c>
      <c r="BE2">
        <v>1919.04761904762</v>
      </c>
      <c r="BF2">
        <v>0</v>
      </c>
      <c r="BH2">
        <v>0</v>
      </c>
      <c r="BI2">
        <v>485.231116696967</v>
      </c>
      <c r="BJ2">
        <v>0</v>
      </c>
      <c r="BK2">
        <v>350</v>
      </c>
      <c r="BL2">
        <v>20</v>
      </c>
      <c r="BN2">
        <v>40</v>
      </c>
      <c r="BO2">
        <v>1613.2</v>
      </c>
      <c r="BP2">
        <v>564</v>
      </c>
      <c r="BQ2">
        <v>0</v>
      </c>
      <c r="BR2">
        <v>0</v>
      </c>
      <c r="BS2">
        <v>80</v>
      </c>
      <c r="BT2">
        <v>480</v>
      </c>
      <c r="BU2">
        <v>0</v>
      </c>
      <c r="BV2">
        <v>720</v>
      </c>
      <c r="BW2">
        <v>500</v>
      </c>
      <c r="BX2">
        <v>0</v>
      </c>
      <c r="BY2">
        <v>0</v>
      </c>
      <c r="BZ2">
        <v>0</v>
      </c>
      <c r="CA2" s="2">
        <v>0</v>
      </c>
      <c r="CB2" s="2">
        <v>0</v>
      </c>
      <c r="CC2" s="2">
        <v>288</v>
      </c>
      <c r="CD2" s="2">
        <v>0</v>
      </c>
      <c r="CE2" s="214">
        <v>11000.2406405065</v>
      </c>
      <c r="CF2">
        <v>11000</v>
      </c>
      <c r="CG2" s="215">
        <f>CE2-CF2</f>
        <v>0.240640506499403</v>
      </c>
    </row>
    <row r="3" ht="14.25" spans="1:85">
      <c r="A3" s="206">
        <v>2</v>
      </c>
      <c r="B3" s="11">
        <v>12</v>
      </c>
      <c r="C3">
        <v>0</v>
      </c>
      <c r="D3">
        <v>0</v>
      </c>
      <c r="E3">
        <v>0</v>
      </c>
      <c r="F3">
        <v>0</v>
      </c>
      <c r="G3">
        <v>2</v>
      </c>
      <c r="H3" s="207" t="s">
        <v>155</v>
      </c>
      <c r="I3" s="2">
        <v>0</v>
      </c>
      <c r="J3">
        <v>0</v>
      </c>
      <c r="K3">
        <v>0</v>
      </c>
      <c r="L3">
        <v>0</v>
      </c>
      <c r="M3">
        <v>150</v>
      </c>
      <c r="N3">
        <v>0</v>
      </c>
      <c r="O3">
        <v>0</v>
      </c>
      <c r="P3">
        <v>0</v>
      </c>
      <c r="Q3">
        <v>2000</v>
      </c>
      <c r="R3">
        <v>0</v>
      </c>
      <c r="S3">
        <v>100</v>
      </c>
      <c r="T3">
        <v>0</v>
      </c>
      <c r="U3">
        <v>0</v>
      </c>
      <c r="V3">
        <v>0</v>
      </c>
      <c r="W3" s="211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100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 s="212">
        <v>0</v>
      </c>
      <c r="AN3" s="213">
        <v>0</v>
      </c>
      <c r="AO3" s="36">
        <v>0</v>
      </c>
      <c r="AP3" s="26">
        <v>0</v>
      </c>
      <c r="AQ3" s="26">
        <v>8</v>
      </c>
      <c r="AR3" s="26">
        <v>0</v>
      </c>
      <c r="AS3" s="26">
        <v>0</v>
      </c>
      <c r="AT3" s="201">
        <v>0</v>
      </c>
      <c r="AU3">
        <v>0</v>
      </c>
      <c r="AV3">
        <v>1100</v>
      </c>
      <c r="AW3">
        <v>0</v>
      </c>
      <c r="AX3">
        <v>0</v>
      </c>
      <c r="AY3">
        <v>0</v>
      </c>
      <c r="AZ3">
        <v>42</v>
      </c>
      <c r="BA3">
        <v>0</v>
      </c>
      <c r="BB3">
        <v>38</v>
      </c>
      <c r="BC3">
        <v>0</v>
      </c>
      <c r="BD3">
        <v>804.761904761905</v>
      </c>
      <c r="BE3">
        <v>1300</v>
      </c>
      <c r="BF3">
        <v>50</v>
      </c>
      <c r="BH3">
        <v>0</v>
      </c>
      <c r="BI3">
        <v>712.891139860508</v>
      </c>
      <c r="BJ3">
        <v>0</v>
      </c>
      <c r="BK3">
        <v>0</v>
      </c>
      <c r="BL3">
        <v>0</v>
      </c>
      <c r="BN3">
        <v>0</v>
      </c>
      <c r="BO3">
        <v>762.4</v>
      </c>
      <c r="BP3">
        <v>552</v>
      </c>
      <c r="BQ3">
        <v>0</v>
      </c>
      <c r="BR3">
        <v>0</v>
      </c>
      <c r="BS3">
        <v>280</v>
      </c>
      <c r="BT3">
        <v>490</v>
      </c>
      <c r="BU3">
        <v>0</v>
      </c>
      <c r="BV3">
        <v>600</v>
      </c>
      <c r="BW3">
        <v>500</v>
      </c>
      <c r="BX3">
        <v>0</v>
      </c>
      <c r="BY3">
        <v>0</v>
      </c>
      <c r="BZ3">
        <v>0</v>
      </c>
      <c r="CA3" s="2">
        <v>108</v>
      </c>
      <c r="CB3" s="2">
        <v>0</v>
      </c>
      <c r="CC3" s="2">
        <v>0</v>
      </c>
      <c r="CD3" s="2">
        <v>0</v>
      </c>
      <c r="CE3" s="214">
        <v>9698.05304462241</v>
      </c>
      <c r="CF3">
        <v>9698</v>
      </c>
      <c r="CG3" s="215">
        <f t="shared" ref="CG3:CG34" si="0">CE3-CF3</f>
        <v>0.0530446224092884</v>
      </c>
    </row>
    <row r="4" ht="14.25" spans="1:85">
      <c r="A4" s="206">
        <v>3</v>
      </c>
      <c r="B4" s="11">
        <v>12</v>
      </c>
      <c r="C4">
        <v>0</v>
      </c>
      <c r="D4">
        <v>0</v>
      </c>
      <c r="E4">
        <v>935</v>
      </c>
      <c r="F4">
        <v>0</v>
      </c>
      <c r="G4">
        <v>3</v>
      </c>
      <c r="H4" s="207" t="s">
        <v>37</v>
      </c>
      <c r="I4" s="2">
        <v>6018.75</v>
      </c>
      <c r="J4">
        <v>6354.5</v>
      </c>
      <c r="K4">
        <v>0</v>
      </c>
      <c r="L4">
        <v>0</v>
      </c>
      <c r="M4">
        <v>0</v>
      </c>
      <c r="N4">
        <v>60</v>
      </c>
      <c r="O4">
        <v>500</v>
      </c>
      <c r="P4">
        <v>0</v>
      </c>
      <c r="Q4">
        <v>2000</v>
      </c>
      <c r="R4">
        <v>0</v>
      </c>
      <c r="S4">
        <v>100</v>
      </c>
      <c r="T4">
        <v>0</v>
      </c>
      <c r="U4">
        <v>30</v>
      </c>
      <c r="V4">
        <v>0</v>
      </c>
      <c r="W4" s="211">
        <v>160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100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 s="212">
        <v>0</v>
      </c>
      <c r="AN4" s="213">
        <v>0</v>
      </c>
      <c r="AO4" s="36">
        <v>0</v>
      </c>
      <c r="AP4" s="26">
        <v>0</v>
      </c>
      <c r="AQ4" s="26">
        <v>0</v>
      </c>
      <c r="AR4" s="26">
        <v>64</v>
      </c>
      <c r="AS4" s="26">
        <v>0</v>
      </c>
      <c r="AT4" s="201">
        <v>0</v>
      </c>
      <c r="AU4">
        <v>0</v>
      </c>
      <c r="AV4">
        <v>1300</v>
      </c>
      <c r="AW4">
        <v>0</v>
      </c>
      <c r="AX4">
        <v>0</v>
      </c>
      <c r="AY4">
        <v>55</v>
      </c>
      <c r="AZ4">
        <v>20</v>
      </c>
      <c r="BA4">
        <v>90</v>
      </c>
      <c r="BB4">
        <v>25</v>
      </c>
      <c r="BC4">
        <v>0</v>
      </c>
      <c r="BD4">
        <v>804.761904761905</v>
      </c>
      <c r="BE4">
        <v>1300</v>
      </c>
      <c r="BF4">
        <v>50</v>
      </c>
      <c r="BH4">
        <v>0</v>
      </c>
      <c r="BI4">
        <v>0</v>
      </c>
      <c r="BJ4">
        <v>0</v>
      </c>
      <c r="BK4">
        <v>0</v>
      </c>
      <c r="BL4">
        <v>0</v>
      </c>
      <c r="BN4">
        <v>40</v>
      </c>
      <c r="BO4">
        <v>718</v>
      </c>
      <c r="BP4">
        <v>850</v>
      </c>
      <c r="BQ4">
        <v>0</v>
      </c>
      <c r="BR4">
        <v>175</v>
      </c>
      <c r="BS4">
        <v>105</v>
      </c>
      <c r="BT4">
        <v>280</v>
      </c>
      <c r="BU4">
        <v>0</v>
      </c>
      <c r="BV4">
        <v>0</v>
      </c>
      <c r="BW4">
        <v>200</v>
      </c>
      <c r="BX4">
        <v>80</v>
      </c>
      <c r="BY4">
        <v>0</v>
      </c>
      <c r="BZ4">
        <v>150</v>
      </c>
      <c r="CA4" s="2">
        <v>108</v>
      </c>
      <c r="CB4" s="2">
        <v>0</v>
      </c>
      <c r="CC4" s="2">
        <v>192</v>
      </c>
      <c r="CD4" s="2">
        <v>300</v>
      </c>
      <c r="CE4" s="214">
        <v>15971.0919047619</v>
      </c>
      <c r="CF4">
        <v>15971</v>
      </c>
      <c r="CG4" s="215">
        <f t="shared" si="0"/>
        <v>0.0919047619008779</v>
      </c>
    </row>
    <row r="5" ht="14.25" spans="1:85">
      <c r="A5" s="206">
        <v>4</v>
      </c>
      <c r="B5" s="11"/>
      <c r="C5">
        <v>0</v>
      </c>
      <c r="D5">
        <v>0</v>
      </c>
      <c r="E5">
        <v>0</v>
      </c>
      <c r="F5">
        <v>0</v>
      </c>
      <c r="G5">
        <v>4</v>
      </c>
      <c r="H5" s="208" t="s">
        <v>156</v>
      </c>
      <c r="I5" s="2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 s="211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 s="212">
        <v>0</v>
      </c>
      <c r="AN5" s="213">
        <v>0</v>
      </c>
      <c r="AO5" s="36">
        <v>0</v>
      </c>
      <c r="AP5" s="26">
        <v>6000</v>
      </c>
      <c r="AQ5" s="26">
        <v>0</v>
      </c>
      <c r="AR5" s="26">
        <v>0</v>
      </c>
      <c r="AS5" s="26">
        <v>0</v>
      </c>
      <c r="AT5" s="201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H5">
        <v>0</v>
      </c>
      <c r="BI5">
        <v>0</v>
      </c>
      <c r="BJ5">
        <v>0</v>
      </c>
      <c r="BK5">
        <v>0</v>
      </c>
      <c r="BL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150</v>
      </c>
      <c r="CA5" s="2">
        <v>0</v>
      </c>
      <c r="CB5" s="2">
        <v>0</v>
      </c>
      <c r="CC5" s="2">
        <v>0</v>
      </c>
      <c r="CD5" s="2">
        <v>0</v>
      </c>
      <c r="CE5" s="214">
        <v>3150</v>
      </c>
      <c r="CF5">
        <v>3150</v>
      </c>
      <c r="CG5" s="215">
        <f t="shared" si="0"/>
        <v>0</v>
      </c>
    </row>
    <row r="6" ht="14.25" spans="1:85">
      <c r="A6" s="206">
        <v>5</v>
      </c>
      <c r="B6" s="11">
        <v>12</v>
      </c>
      <c r="C6">
        <v>0</v>
      </c>
      <c r="D6">
        <v>0</v>
      </c>
      <c r="E6">
        <v>0</v>
      </c>
      <c r="F6">
        <v>0</v>
      </c>
      <c r="G6">
        <v>5</v>
      </c>
      <c r="H6" s="207" t="s">
        <v>157</v>
      </c>
      <c r="I6" s="2">
        <v>0</v>
      </c>
      <c r="J6">
        <v>0</v>
      </c>
      <c r="K6">
        <v>200</v>
      </c>
      <c r="L6">
        <v>0</v>
      </c>
      <c r="M6">
        <v>0</v>
      </c>
      <c r="N6">
        <v>0</v>
      </c>
      <c r="O6">
        <v>0</v>
      </c>
      <c r="P6">
        <v>0</v>
      </c>
      <c r="Q6">
        <v>2000</v>
      </c>
      <c r="R6">
        <v>144</v>
      </c>
      <c r="S6">
        <v>0</v>
      </c>
      <c r="T6">
        <v>0</v>
      </c>
      <c r="U6">
        <v>0</v>
      </c>
      <c r="V6">
        <v>0</v>
      </c>
      <c r="W6" s="211">
        <v>0</v>
      </c>
      <c r="X6">
        <v>0</v>
      </c>
      <c r="Y6">
        <v>150</v>
      </c>
      <c r="Z6">
        <v>0</v>
      </c>
      <c r="AA6">
        <v>0</v>
      </c>
      <c r="AB6">
        <v>0</v>
      </c>
      <c r="AC6">
        <v>0</v>
      </c>
      <c r="AD6">
        <v>200</v>
      </c>
      <c r="AE6">
        <v>100</v>
      </c>
      <c r="AF6">
        <v>150</v>
      </c>
      <c r="AG6">
        <v>100</v>
      </c>
      <c r="AH6">
        <v>2020</v>
      </c>
      <c r="AI6">
        <v>300</v>
      </c>
      <c r="AJ6">
        <v>300</v>
      </c>
      <c r="AK6">
        <v>0</v>
      </c>
      <c r="AL6">
        <v>0</v>
      </c>
      <c r="AM6" s="212">
        <v>50</v>
      </c>
      <c r="AN6" s="213">
        <v>100</v>
      </c>
      <c r="AO6" s="36">
        <v>0</v>
      </c>
      <c r="AP6" s="26">
        <v>0</v>
      </c>
      <c r="AQ6" s="26">
        <v>0</v>
      </c>
      <c r="AR6" s="26">
        <v>0</v>
      </c>
      <c r="AS6" s="26">
        <v>0</v>
      </c>
      <c r="AT6" s="201">
        <v>0</v>
      </c>
      <c r="AU6">
        <v>0</v>
      </c>
      <c r="AV6">
        <v>1290</v>
      </c>
      <c r="AW6">
        <v>0</v>
      </c>
      <c r="AX6">
        <v>0</v>
      </c>
      <c r="AY6">
        <v>0</v>
      </c>
      <c r="AZ6">
        <v>77</v>
      </c>
      <c r="BA6">
        <v>0</v>
      </c>
      <c r="BB6">
        <v>29</v>
      </c>
      <c r="BC6">
        <v>0</v>
      </c>
      <c r="BD6">
        <v>1494.55782312925</v>
      </c>
      <c r="BE6">
        <v>2414.28571428572</v>
      </c>
      <c r="BF6">
        <v>0</v>
      </c>
      <c r="BH6">
        <v>0</v>
      </c>
      <c r="BI6">
        <v>398.006438852163</v>
      </c>
      <c r="BJ6">
        <v>750</v>
      </c>
      <c r="BK6">
        <v>750</v>
      </c>
      <c r="BL6">
        <v>20</v>
      </c>
      <c r="BN6">
        <v>0</v>
      </c>
      <c r="BO6">
        <v>130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720</v>
      </c>
      <c r="BW6">
        <v>500</v>
      </c>
      <c r="BX6">
        <v>0</v>
      </c>
      <c r="BY6">
        <v>0</v>
      </c>
      <c r="BZ6">
        <v>150</v>
      </c>
      <c r="CA6" s="2">
        <v>0</v>
      </c>
      <c r="CB6" s="2">
        <v>0</v>
      </c>
      <c r="CC6" s="2">
        <v>0</v>
      </c>
      <c r="CD6" s="2">
        <v>0</v>
      </c>
      <c r="CE6" s="214">
        <v>14536.8499762671</v>
      </c>
      <c r="CF6">
        <v>14537</v>
      </c>
      <c r="CG6" s="215">
        <f t="shared" si="0"/>
        <v>-0.150023732900081</v>
      </c>
    </row>
    <row r="7" ht="14.25" spans="1:85">
      <c r="A7" s="206">
        <v>6</v>
      </c>
      <c r="B7" s="11">
        <v>12</v>
      </c>
      <c r="C7">
        <v>0</v>
      </c>
      <c r="D7">
        <v>0</v>
      </c>
      <c r="E7">
        <v>0</v>
      </c>
      <c r="F7">
        <v>0</v>
      </c>
      <c r="G7">
        <v>6</v>
      </c>
      <c r="H7" s="207" t="s">
        <v>158</v>
      </c>
      <c r="I7" s="2">
        <v>0</v>
      </c>
      <c r="J7">
        <v>0</v>
      </c>
      <c r="K7">
        <v>200</v>
      </c>
      <c r="L7">
        <v>0</v>
      </c>
      <c r="M7">
        <v>150</v>
      </c>
      <c r="N7">
        <v>0</v>
      </c>
      <c r="O7">
        <v>0</v>
      </c>
      <c r="P7">
        <v>0</v>
      </c>
      <c r="Q7">
        <v>2000</v>
      </c>
      <c r="R7">
        <v>120</v>
      </c>
      <c r="S7">
        <v>100</v>
      </c>
      <c r="T7">
        <v>1870</v>
      </c>
      <c r="U7">
        <v>0</v>
      </c>
      <c r="V7">
        <v>0</v>
      </c>
      <c r="W7" s="211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100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 s="212">
        <v>0</v>
      </c>
      <c r="AN7" s="213">
        <v>0</v>
      </c>
      <c r="AO7" s="36">
        <v>0</v>
      </c>
      <c r="AP7" s="26">
        <v>0</v>
      </c>
      <c r="AQ7" s="26">
        <v>0</v>
      </c>
      <c r="AR7" s="26">
        <v>0</v>
      </c>
      <c r="AS7" s="26">
        <v>0</v>
      </c>
      <c r="AT7" s="201">
        <v>0</v>
      </c>
      <c r="AU7">
        <v>60</v>
      </c>
      <c r="AV7">
        <v>0</v>
      </c>
      <c r="AW7">
        <v>0</v>
      </c>
      <c r="AX7">
        <v>0</v>
      </c>
      <c r="AY7">
        <v>0</v>
      </c>
      <c r="AZ7">
        <v>29</v>
      </c>
      <c r="BA7">
        <v>0</v>
      </c>
      <c r="BB7">
        <v>39</v>
      </c>
      <c r="BC7">
        <v>0</v>
      </c>
      <c r="BD7">
        <v>1379.59183673469</v>
      </c>
      <c r="BE7">
        <v>1671.42857142857</v>
      </c>
      <c r="BF7">
        <v>0</v>
      </c>
      <c r="BH7">
        <v>0</v>
      </c>
      <c r="BI7">
        <v>0</v>
      </c>
      <c r="BJ7">
        <v>0</v>
      </c>
      <c r="BK7">
        <v>0</v>
      </c>
      <c r="BL7">
        <v>0</v>
      </c>
      <c r="BN7">
        <v>80</v>
      </c>
      <c r="BO7">
        <v>50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300</v>
      </c>
      <c r="BW7">
        <v>200</v>
      </c>
      <c r="BX7">
        <v>0</v>
      </c>
      <c r="BY7">
        <v>0</v>
      </c>
      <c r="BZ7">
        <v>200</v>
      </c>
      <c r="CA7" s="2">
        <v>0</v>
      </c>
      <c r="CB7" s="2">
        <v>0</v>
      </c>
      <c r="CC7" s="2">
        <v>0</v>
      </c>
      <c r="CD7" s="2">
        <v>0</v>
      </c>
      <c r="CE7" s="214">
        <v>8549.02040816326</v>
      </c>
      <c r="CF7">
        <v>8549</v>
      </c>
      <c r="CG7" s="215">
        <f t="shared" si="0"/>
        <v>0.0204081632600719</v>
      </c>
    </row>
    <row r="8" ht="14.25" spans="1:85">
      <c r="A8" s="206">
        <v>7</v>
      </c>
      <c r="B8" s="11">
        <v>12</v>
      </c>
      <c r="C8">
        <v>0</v>
      </c>
      <c r="D8">
        <v>0</v>
      </c>
      <c r="E8">
        <v>0</v>
      </c>
      <c r="F8">
        <v>0</v>
      </c>
      <c r="G8">
        <v>7</v>
      </c>
      <c r="H8" s="207" t="s">
        <v>159</v>
      </c>
      <c r="I8" s="2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2000</v>
      </c>
      <c r="R8">
        <v>60</v>
      </c>
      <c r="S8">
        <v>100</v>
      </c>
      <c r="T8">
        <v>0</v>
      </c>
      <c r="U8">
        <v>0</v>
      </c>
      <c r="V8">
        <v>0</v>
      </c>
      <c r="W8" s="211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100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 s="212">
        <v>0</v>
      </c>
      <c r="AN8" s="213">
        <v>0</v>
      </c>
      <c r="AO8" s="36">
        <v>0</v>
      </c>
      <c r="AP8" s="26">
        <v>0</v>
      </c>
      <c r="AQ8" s="26">
        <v>0</v>
      </c>
      <c r="AR8" s="26">
        <v>0</v>
      </c>
      <c r="AS8" s="26">
        <v>0</v>
      </c>
      <c r="AT8" s="201">
        <v>0</v>
      </c>
      <c r="AU8">
        <v>0</v>
      </c>
      <c r="AV8">
        <v>1000</v>
      </c>
      <c r="AW8">
        <v>0</v>
      </c>
      <c r="AX8">
        <v>0</v>
      </c>
      <c r="AY8">
        <v>0</v>
      </c>
      <c r="AZ8">
        <v>49</v>
      </c>
      <c r="BA8">
        <v>0</v>
      </c>
      <c r="BB8">
        <v>34</v>
      </c>
      <c r="BC8">
        <v>0</v>
      </c>
      <c r="BD8">
        <v>905.357142857143</v>
      </c>
      <c r="BE8">
        <v>1300</v>
      </c>
      <c r="BF8">
        <v>50</v>
      </c>
      <c r="BH8">
        <v>0</v>
      </c>
      <c r="BI8">
        <v>900.393372029938</v>
      </c>
      <c r="BJ8">
        <v>0</v>
      </c>
      <c r="BK8">
        <v>0</v>
      </c>
      <c r="BL8">
        <v>0</v>
      </c>
      <c r="BN8">
        <v>0</v>
      </c>
      <c r="BO8">
        <v>1703.2</v>
      </c>
      <c r="BP8">
        <v>740</v>
      </c>
      <c r="BQ8">
        <v>0</v>
      </c>
      <c r="BR8">
        <v>0</v>
      </c>
      <c r="BS8">
        <v>70</v>
      </c>
      <c r="BT8">
        <v>140</v>
      </c>
      <c r="BU8">
        <v>0</v>
      </c>
      <c r="BV8">
        <v>720</v>
      </c>
      <c r="BW8">
        <v>500</v>
      </c>
      <c r="BX8">
        <v>0</v>
      </c>
      <c r="BY8">
        <v>0</v>
      </c>
      <c r="BZ8">
        <v>0</v>
      </c>
      <c r="CA8" s="2">
        <v>0</v>
      </c>
      <c r="CB8" s="2">
        <v>0</v>
      </c>
      <c r="CC8" s="2">
        <v>0</v>
      </c>
      <c r="CD8" s="2">
        <v>120</v>
      </c>
      <c r="CE8" s="214">
        <v>10491.9505148871</v>
      </c>
      <c r="CF8">
        <v>10492</v>
      </c>
      <c r="CG8" s="215">
        <f t="shared" si="0"/>
        <v>-0.0494851129005838</v>
      </c>
    </row>
    <row r="9" ht="14.25" spans="1:85">
      <c r="A9" s="206">
        <v>8</v>
      </c>
      <c r="B9" s="11">
        <v>12</v>
      </c>
      <c r="C9">
        <v>0</v>
      </c>
      <c r="D9">
        <v>0</v>
      </c>
      <c r="E9">
        <v>0</v>
      </c>
      <c r="F9">
        <v>0</v>
      </c>
      <c r="G9">
        <v>8</v>
      </c>
      <c r="H9" s="207" t="s">
        <v>73</v>
      </c>
      <c r="I9" s="2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2000</v>
      </c>
      <c r="R9">
        <v>0</v>
      </c>
      <c r="S9">
        <v>100</v>
      </c>
      <c r="T9">
        <v>0</v>
      </c>
      <c r="U9">
        <v>0</v>
      </c>
      <c r="V9">
        <v>0</v>
      </c>
      <c r="W9" s="211">
        <v>0</v>
      </c>
      <c r="X9">
        <v>0</v>
      </c>
      <c r="Y9">
        <v>150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 s="212">
        <v>0</v>
      </c>
      <c r="AN9" s="213">
        <v>150</v>
      </c>
      <c r="AO9" s="36">
        <v>0</v>
      </c>
      <c r="AP9" s="26">
        <v>0</v>
      </c>
      <c r="AQ9" s="26">
        <v>0</v>
      </c>
      <c r="AR9" s="26">
        <v>0</v>
      </c>
      <c r="AS9" s="26">
        <v>8</v>
      </c>
      <c r="AT9" s="201">
        <v>0</v>
      </c>
      <c r="AU9">
        <v>0</v>
      </c>
      <c r="AV9">
        <v>1135</v>
      </c>
      <c r="AW9">
        <v>0</v>
      </c>
      <c r="AX9">
        <v>0</v>
      </c>
      <c r="AY9">
        <v>40</v>
      </c>
      <c r="AZ9">
        <v>32</v>
      </c>
      <c r="BA9">
        <v>15</v>
      </c>
      <c r="BB9">
        <v>34</v>
      </c>
      <c r="BC9">
        <v>0</v>
      </c>
      <c r="BD9">
        <v>1034.69387755102</v>
      </c>
      <c r="BE9">
        <v>1857.14285714286</v>
      </c>
      <c r="BF9">
        <v>50</v>
      </c>
      <c r="BH9">
        <v>0</v>
      </c>
      <c r="BI9">
        <v>0</v>
      </c>
      <c r="BJ9">
        <v>350</v>
      </c>
      <c r="BK9">
        <v>0</v>
      </c>
      <c r="BL9">
        <v>20</v>
      </c>
      <c r="BN9">
        <v>0</v>
      </c>
      <c r="BO9">
        <v>732</v>
      </c>
      <c r="BP9">
        <v>740</v>
      </c>
      <c r="BQ9">
        <v>0</v>
      </c>
      <c r="BR9">
        <v>70</v>
      </c>
      <c r="BS9">
        <v>70</v>
      </c>
      <c r="BT9">
        <v>140</v>
      </c>
      <c r="BU9">
        <v>0</v>
      </c>
      <c r="BV9">
        <v>0</v>
      </c>
      <c r="BW9">
        <v>200</v>
      </c>
      <c r="BX9">
        <v>0</v>
      </c>
      <c r="BY9">
        <v>0</v>
      </c>
      <c r="BZ9">
        <v>300</v>
      </c>
      <c r="CA9" s="2">
        <v>0</v>
      </c>
      <c r="CB9" s="2">
        <v>282</v>
      </c>
      <c r="CC9" s="2">
        <v>0</v>
      </c>
      <c r="CD9" s="2">
        <v>300</v>
      </c>
      <c r="CE9" s="214">
        <v>9809.83673469388</v>
      </c>
      <c r="CF9">
        <v>9810</v>
      </c>
      <c r="CG9" s="215">
        <f t="shared" si="0"/>
        <v>-0.163265306120593</v>
      </c>
    </row>
    <row r="10" ht="14.25" spans="1:85">
      <c r="A10" s="206">
        <v>9</v>
      </c>
      <c r="B10" s="11">
        <v>12</v>
      </c>
      <c r="C10">
        <v>0</v>
      </c>
      <c r="D10">
        <v>0</v>
      </c>
      <c r="E10">
        <v>0</v>
      </c>
      <c r="F10">
        <v>0</v>
      </c>
      <c r="G10">
        <v>9</v>
      </c>
      <c r="H10" s="207" t="s">
        <v>160</v>
      </c>
      <c r="I10" s="2">
        <v>0</v>
      </c>
      <c r="J10">
        <v>0</v>
      </c>
      <c r="K10">
        <v>0</v>
      </c>
      <c r="L10">
        <v>0</v>
      </c>
      <c r="M10">
        <v>150</v>
      </c>
      <c r="N10">
        <v>0</v>
      </c>
      <c r="O10">
        <v>0</v>
      </c>
      <c r="P10">
        <v>0</v>
      </c>
      <c r="Q10">
        <v>2000</v>
      </c>
      <c r="R10">
        <v>120</v>
      </c>
      <c r="S10">
        <v>100</v>
      </c>
      <c r="T10">
        <v>0</v>
      </c>
      <c r="U10">
        <v>0</v>
      </c>
      <c r="V10">
        <v>0</v>
      </c>
      <c r="W10" s="211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100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 s="212">
        <v>0</v>
      </c>
      <c r="AN10" s="213">
        <v>0</v>
      </c>
      <c r="AO10" s="36">
        <v>0</v>
      </c>
      <c r="AP10" s="26">
        <v>0</v>
      </c>
      <c r="AQ10" s="26">
        <v>0</v>
      </c>
      <c r="AR10" s="26">
        <v>0</v>
      </c>
      <c r="AS10" s="26">
        <v>0</v>
      </c>
      <c r="AT10" s="201">
        <v>0</v>
      </c>
      <c r="AU10">
        <v>0</v>
      </c>
      <c r="AV10">
        <v>675</v>
      </c>
      <c r="AW10">
        <v>0</v>
      </c>
      <c r="AX10">
        <v>0</v>
      </c>
      <c r="AY10">
        <v>40</v>
      </c>
      <c r="AZ10">
        <v>29</v>
      </c>
      <c r="BA10">
        <v>0</v>
      </c>
      <c r="BB10">
        <v>36</v>
      </c>
      <c r="BC10">
        <v>0</v>
      </c>
      <c r="BD10">
        <v>1073.01587301587</v>
      </c>
      <c r="BE10">
        <v>1919.04761904762</v>
      </c>
      <c r="BF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N10">
        <v>0</v>
      </c>
      <c r="BO10">
        <v>350</v>
      </c>
      <c r="BP10">
        <v>564</v>
      </c>
      <c r="BQ10">
        <v>0</v>
      </c>
      <c r="BR10">
        <v>200</v>
      </c>
      <c r="BS10">
        <v>80</v>
      </c>
      <c r="BT10">
        <v>480</v>
      </c>
      <c r="BU10">
        <v>0</v>
      </c>
      <c r="BV10">
        <v>0</v>
      </c>
      <c r="BW10">
        <v>200</v>
      </c>
      <c r="BX10">
        <v>0</v>
      </c>
      <c r="BY10">
        <v>0</v>
      </c>
      <c r="BZ10">
        <v>150</v>
      </c>
      <c r="CA10" s="2">
        <v>0</v>
      </c>
      <c r="CB10" s="2">
        <v>0</v>
      </c>
      <c r="CC10" s="2">
        <v>0</v>
      </c>
      <c r="CD10" s="2">
        <v>540</v>
      </c>
      <c r="CE10" s="214">
        <v>8806.06349206349</v>
      </c>
      <c r="CF10">
        <v>8806</v>
      </c>
      <c r="CG10" s="215">
        <f t="shared" si="0"/>
        <v>0.0634920634893206</v>
      </c>
    </row>
    <row r="11" ht="14.25" spans="1:85">
      <c r="A11" s="206">
        <v>10</v>
      </c>
      <c r="B11" s="11">
        <v>12</v>
      </c>
      <c r="C11">
        <v>0</v>
      </c>
      <c r="D11">
        <v>0</v>
      </c>
      <c r="E11">
        <v>0</v>
      </c>
      <c r="F11">
        <v>0</v>
      </c>
      <c r="G11">
        <v>10</v>
      </c>
      <c r="H11" s="207" t="s">
        <v>66</v>
      </c>
      <c r="I11" s="2">
        <v>0</v>
      </c>
      <c r="J11">
        <v>0</v>
      </c>
      <c r="K11">
        <v>0</v>
      </c>
      <c r="L11">
        <v>0</v>
      </c>
      <c r="M11">
        <v>150</v>
      </c>
      <c r="N11">
        <v>0</v>
      </c>
      <c r="O11">
        <v>0</v>
      </c>
      <c r="P11">
        <v>0</v>
      </c>
      <c r="Q11">
        <v>2000</v>
      </c>
      <c r="R11">
        <v>0</v>
      </c>
      <c r="S11">
        <v>100</v>
      </c>
      <c r="T11">
        <v>0</v>
      </c>
      <c r="U11">
        <v>0</v>
      </c>
      <c r="V11">
        <v>0</v>
      </c>
      <c r="W11" s="2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100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 s="212">
        <v>0</v>
      </c>
      <c r="AN11" s="213">
        <v>0</v>
      </c>
      <c r="AO11" s="36">
        <v>0</v>
      </c>
      <c r="AP11" s="26">
        <v>0</v>
      </c>
      <c r="AQ11" s="26">
        <v>0</v>
      </c>
      <c r="AR11" s="26">
        <v>0</v>
      </c>
      <c r="AS11" s="26">
        <v>0</v>
      </c>
      <c r="AT11" s="201">
        <v>0</v>
      </c>
      <c r="AU11">
        <v>0</v>
      </c>
      <c r="AV11">
        <v>1300</v>
      </c>
      <c r="AW11">
        <v>0</v>
      </c>
      <c r="AX11">
        <v>0</v>
      </c>
      <c r="AY11">
        <v>20</v>
      </c>
      <c r="AZ11">
        <v>33</v>
      </c>
      <c r="BA11">
        <v>0</v>
      </c>
      <c r="BB11">
        <v>18</v>
      </c>
      <c r="BC11">
        <v>0</v>
      </c>
      <c r="BD11">
        <v>804.761904761905</v>
      </c>
      <c r="BE11">
        <v>1671.42857142857</v>
      </c>
      <c r="BF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N11">
        <v>0</v>
      </c>
      <c r="BO11">
        <v>476</v>
      </c>
      <c r="BP11">
        <v>482</v>
      </c>
      <c r="BQ11">
        <v>0</v>
      </c>
      <c r="BR11">
        <v>175</v>
      </c>
      <c r="BS11">
        <v>105</v>
      </c>
      <c r="BT11">
        <v>280</v>
      </c>
      <c r="BU11">
        <v>0</v>
      </c>
      <c r="BV11">
        <v>0</v>
      </c>
      <c r="BW11">
        <v>200</v>
      </c>
      <c r="BX11">
        <v>0</v>
      </c>
      <c r="BY11">
        <v>0</v>
      </c>
      <c r="BZ11">
        <v>150</v>
      </c>
      <c r="CA11" s="2">
        <v>0</v>
      </c>
      <c r="CB11" s="2">
        <v>0</v>
      </c>
      <c r="CC11" s="2">
        <v>120</v>
      </c>
      <c r="CD11" s="2">
        <v>300</v>
      </c>
      <c r="CE11" s="214">
        <v>8485.19047619047</v>
      </c>
      <c r="CF11">
        <v>8485</v>
      </c>
      <c r="CG11" s="215">
        <f t="shared" si="0"/>
        <v>0.190476190469781</v>
      </c>
    </row>
    <row r="12" ht="14.25" spans="1:85">
      <c r="A12" s="206">
        <v>11</v>
      </c>
      <c r="B12" s="11">
        <v>12</v>
      </c>
      <c r="C12">
        <v>0</v>
      </c>
      <c r="D12">
        <v>0</v>
      </c>
      <c r="E12">
        <v>0</v>
      </c>
      <c r="F12">
        <v>0</v>
      </c>
      <c r="G12">
        <v>11</v>
      </c>
      <c r="H12" s="207" t="s">
        <v>161</v>
      </c>
      <c r="I12" s="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2000</v>
      </c>
      <c r="R12">
        <v>156</v>
      </c>
      <c r="S12">
        <v>0</v>
      </c>
      <c r="T12">
        <v>0</v>
      </c>
      <c r="U12">
        <v>0</v>
      </c>
      <c r="V12">
        <v>0</v>
      </c>
      <c r="W12" s="211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100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 s="212">
        <v>0</v>
      </c>
      <c r="AN12" s="213">
        <v>0</v>
      </c>
      <c r="AO12" s="36">
        <v>0</v>
      </c>
      <c r="AP12" s="26">
        <v>0</v>
      </c>
      <c r="AQ12" s="26">
        <v>0</v>
      </c>
      <c r="AR12" s="26">
        <v>0</v>
      </c>
      <c r="AS12" s="26">
        <v>0</v>
      </c>
      <c r="AT12" s="201">
        <v>0</v>
      </c>
      <c r="AU12">
        <v>60</v>
      </c>
      <c r="AV12">
        <v>1250</v>
      </c>
      <c r="AW12">
        <v>0</v>
      </c>
      <c r="AX12">
        <v>0</v>
      </c>
      <c r="AY12">
        <v>20</v>
      </c>
      <c r="AZ12">
        <v>29</v>
      </c>
      <c r="BA12">
        <v>0</v>
      </c>
      <c r="BB12">
        <v>32</v>
      </c>
      <c r="BC12">
        <v>0</v>
      </c>
      <c r="BD12">
        <v>804.761904761905</v>
      </c>
      <c r="BE12">
        <v>1671.42857142857</v>
      </c>
      <c r="BF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N12">
        <v>0</v>
      </c>
      <c r="BO12">
        <v>660</v>
      </c>
      <c r="BP12">
        <v>870</v>
      </c>
      <c r="BQ12">
        <v>0</v>
      </c>
      <c r="BR12">
        <v>40</v>
      </c>
      <c r="BS12">
        <v>40</v>
      </c>
      <c r="BT12">
        <v>80</v>
      </c>
      <c r="BU12">
        <v>0</v>
      </c>
      <c r="BV12">
        <v>240</v>
      </c>
      <c r="BW12">
        <v>200</v>
      </c>
      <c r="BX12">
        <v>0</v>
      </c>
      <c r="BY12">
        <v>0</v>
      </c>
      <c r="BZ12">
        <v>50</v>
      </c>
      <c r="CA12" s="2">
        <v>0</v>
      </c>
      <c r="CB12" s="2">
        <v>264</v>
      </c>
      <c r="CC12" s="2">
        <v>480</v>
      </c>
      <c r="CD12" s="2">
        <v>0</v>
      </c>
      <c r="CE12" s="214">
        <v>9047.19047619047</v>
      </c>
      <c r="CF12">
        <v>9047</v>
      </c>
      <c r="CG12" s="215">
        <f t="shared" si="0"/>
        <v>0.190476190469781</v>
      </c>
    </row>
    <row r="13" ht="14.25" spans="1:85">
      <c r="A13" s="206">
        <v>12</v>
      </c>
      <c r="B13" s="11">
        <v>12</v>
      </c>
      <c r="C13">
        <v>0</v>
      </c>
      <c r="D13">
        <v>0</v>
      </c>
      <c r="E13">
        <v>0</v>
      </c>
      <c r="F13">
        <v>0</v>
      </c>
      <c r="G13">
        <v>12</v>
      </c>
      <c r="H13" s="207" t="s">
        <v>162</v>
      </c>
      <c r="I13" s="2">
        <v>0</v>
      </c>
      <c r="J13">
        <v>0</v>
      </c>
      <c r="K13">
        <v>0</v>
      </c>
      <c r="L13">
        <v>0</v>
      </c>
      <c r="M13">
        <v>150</v>
      </c>
      <c r="N13">
        <v>0</v>
      </c>
      <c r="O13">
        <v>0</v>
      </c>
      <c r="P13">
        <v>0</v>
      </c>
      <c r="Q13">
        <v>2000</v>
      </c>
      <c r="R13">
        <v>156</v>
      </c>
      <c r="S13">
        <v>100</v>
      </c>
      <c r="T13">
        <v>0</v>
      </c>
      <c r="U13">
        <v>0</v>
      </c>
      <c r="V13">
        <v>0</v>
      </c>
      <c r="W13" s="211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100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 s="212">
        <v>0</v>
      </c>
      <c r="AN13" s="213">
        <v>0</v>
      </c>
      <c r="AO13" s="36">
        <v>0</v>
      </c>
      <c r="AP13" s="26">
        <v>0</v>
      </c>
      <c r="AQ13" s="26">
        <v>0</v>
      </c>
      <c r="AR13" s="26">
        <v>0</v>
      </c>
      <c r="AS13" s="26">
        <v>0</v>
      </c>
      <c r="AT13" s="201">
        <v>0</v>
      </c>
      <c r="AU13">
        <v>0</v>
      </c>
      <c r="AV13">
        <v>750</v>
      </c>
      <c r="AW13">
        <v>0</v>
      </c>
      <c r="AX13">
        <v>0</v>
      </c>
      <c r="AY13">
        <v>20</v>
      </c>
      <c r="AZ13">
        <v>29</v>
      </c>
      <c r="BA13">
        <v>20</v>
      </c>
      <c r="BB13">
        <v>36</v>
      </c>
      <c r="BC13">
        <v>0</v>
      </c>
      <c r="BD13">
        <v>1073.01587301587</v>
      </c>
      <c r="BE13">
        <v>1300</v>
      </c>
      <c r="BF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N13">
        <v>0</v>
      </c>
      <c r="BO13">
        <v>416</v>
      </c>
      <c r="BP13">
        <v>552</v>
      </c>
      <c r="BQ13">
        <v>0</v>
      </c>
      <c r="BR13">
        <v>80</v>
      </c>
      <c r="BS13">
        <v>200</v>
      </c>
      <c r="BT13">
        <v>540</v>
      </c>
      <c r="BU13">
        <v>0</v>
      </c>
      <c r="BV13">
        <v>320</v>
      </c>
      <c r="BW13">
        <v>200</v>
      </c>
      <c r="BX13">
        <v>0</v>
      </c>
      <c r="BY13">
        <v>0</v>
      </c>
      <c r="BZ13">
        <v>0</v>
      </c>
      <c r="CA13" s="2">
        <v>324</v>
      </c>
      <c r="CB13" s="2">
        <v>240</v>
      </c>
      <c r="CC13" s="2">
        <v>0</v>
      </c>
      <c r="CD13" s="2">
        <v>120</v>
      </c>
      <c r="CE13" s="214">
        <v>8726.01587301587</v>
      </c>
      <c r="CF13">
        <v>8726</v>
      </c>
      <c r="CG13" s="215">
        <f t="shared" si="0"/>
        <v>0.0158730158691469</v>
      </c>
    </row>
    <row r="14" ht="14.25" spans="1:85">
      <c r="A14" s="206">
        <v>13</v>
      </c>
      <c r="B14" s="11">
        <v>12</v>
      </c>
      <c r="C14">
        <v>0</v>
      </c>
      <c r="D14">
        <v>0</v>
      </c>
      <c r="E14">
        <v>0</v>
      </c>
      <c r="F14">
        <v>0</v>
      </c>
      <c r="G14">
        <v>13</v>
      </c>
      <c r="H14" s="207" t="s">
        <v>163</v>
      </c>
      <c r="I14" s="2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2000</v>
      </c>
      <c r="R14">
        <v>144</v>
      </c>
      <c r="S14">
        <v>100</v>
      </c>
      <c r="T14">
        <v>0</v>
      </c>
      <c r="U14">
        <v>0</v>
      </c>
      <c r="V14">
        <v>0</v>
      </c>
      <c r="W14" s="211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100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 s="212">
        <v>0</v>
      </c>
      <c r="AN14" s="213">
        <v>0</v>
      </c>
      <c r="AO14" s="36">
        <v>0</v>
      </c>
      <c r="AP14" s="26">
        <v>6000</v>
      </c>
      <c r="AQ14" s="26">
        <v>0</v>
      </c>
      <c r="AR14" s="26">
        <v>0</v>
      </c>
      <c r="AS14" s="26">
        <v>0</v>
      </c>
      <c r="AT14" s="201">
        <v>0</v>
      </c>
      <c r="AU14">
        <v>60</v>
      </c>
      <c r="AV14">
        <v>900</v>
      </c>
      <c r="AW14">
        <v>0</v>
      </c>
      <c r="AX14">
        <v>0</v>
      </c>
      <c r="AY14">
        <v>0</v>
      </c>
      <c r="AZ14">
        <v>53</v>
      </c>
      <c r="BA14">
        <v>0</v>
      </c>
      <c r="BB14">
        <v>29</v>
      </c>
      <c r="BC14">
        <v>0</v>
      </c>
      <c r="BD14">
        <v>651.473922902495</v>
      </c>
      <c r="BE14">
        <v>1052.38095238095</v>
      </c>
      <c r="BF14">
        <v>0</v>
      </c>
      <c r="BH14">
        <v>0</v>
      </c>
      <c r="BI14">
        <v>560.168233295294</v>
      </c>
      <c r="BJ14">
        <v>0</v>
      </c>
      <c r="BK14">
        <v>0</v>
      </c>
      <c r="BL14">
        <v>0</v>
      </c>
      <c r="BN14">
        <v>0</v>
      </c>
      <c r="BO14">
        <v>1135.2</v>
      </c>
      <c r="BP14">
        <v>520</v>
      </c>
      <c r="BQ14">
        <v>0</v>
      </c>
      <c r="BR14">
        <v>0</v>
      </c>
      <c r="BS14">
        <v>0</v>
      </c>
      <c r="BT14">
        <v>60</v>
      </c>
      <c r="BU14">
        <v>0</v>
      </c>
      <c r="BV14">
        <v>600</v>
      </c>
      <c r="BW14">
        <v>500</v>
      </c>
      <c r="BX14">
        <v>0</v>
      </c>
      <c r="BY14">
        <v>0</v>
      </c>
      <c r="BZ14">
        <v>0</v>
      </c>
      <c r="CA14" s="2">
        <v>0</v>
      </c>
      <c r="CB14" s="2">
        <v>0</v>
      </c>
      <c r="CC14" s="2">
        <v>270</v>
      </c>
      <c r="CD14" s="2">
        <v>0</v>
      </c>
      <c r="CE14" s="214">
        <v>11735.2231085787</v>
      </c>
      <c r="CF14">
        <v>11735</v>
      </c>
      <c r="CG14" s="215">
        <f t="shared" si="0"/>
        <v>0.223108578700703</v>
      </c>
    </row>
    <row r="15" ht="14.25" spans="1:85">
      <c r="A15" s="206">
        <v>14</v>
      </c>
      <c r="B15" s="11">
        <v>12</v>
      </c>
      <c r="C15">
        <v>0</v>
      </c>
      <c r="D15">
        <v>0</v>
      </c>
      <c r="E15">
        <v>0</v>
      </c>
      <c r="F15">
        <v>0</v>
      </c>
      <c r="G15">
        <v>14</v>
      </c>
      <c r="H15" s="207" t="s">
        <v>164</v>
      </c>
      <c r="I15" s="2">
        <v>0</v>
      </c>
      <c r="J15">
        <v>0</v>
      </c>
      <c r="K15">
        <v>0</v>
      </c>
      <c r="L15">
        <v>0</v>
      </c>
      <c r="M15">
        <v>150</v>
      </c>
      <c r="N15">
        <v>0</v>
      </c>
      <c r="O15">
        <v>0</v>
      </c>
      <c r="P15">
        <v>0</v>
      </c>
      <c r="Q15">
        <v>2000</v>
      </c>
      <c r="R15">
        <v>168</v>
      </c>
      <c r="S15">
        <v>100</v>
      </c>
      <c r="T15">
        <v>0</v>
      </c>
      <c r="U15">
        <v>0</v>
      </c>
      <c r="V15">
        <v>1650</v>
      </c>
      <c r="W15" s="211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100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 s="212">
        <v>0</v>
      </c>
      <c r="AN15" s="213">
        <v>0</v>
      </c>
      <c r="AO15" s="36">
        <v>0</v>
      </c>
      <c r="AP15" s="26">
        <v>4800</v>
      </c>
      <c r="AQ15" s="26">
        <v>0</v>
      </c>
      <c r="AR15" s="26">
        <v>0</v>
      </c>
      <c r="AS15" s="26">
        <v>0</v>
      </c>
      <c r="AT15" s="201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31</v>
      </c>
      <c r="BA15">
        <v>0</v>
      </c>
      <c r="BB15">
        <v>37</v>
      </c>
      <c r="BC15">
        <v>0</v>
      </c>
      <c r="BD15">
        <v>919.727891156462</v>
      </c>
      <c r="BE15">
        <v>1857.14285714286</v>
      </c>
      <c r="BF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200</v>
      </c>
      <c r="BX15">
        <v>0</v>
      </c>
      <c r="BY15">
        <v>0</v>
      </c>
      <c r="BZ15">
        <v>150</v>
      </c>
      <c r="CA15" s="2">
        <v>216</v>
      </c>
      <c r="CB15" s="2">
        <v>0</v>
      </c>
      <c r="CC15" s="2">
        <v>0</v>
      </c>
      <c r="CD15" s="2">
        <v>0</v>
      </c>
      <c r="CE15" s="214">
        <v>9978.87074829932</v>
      </c>
      <c r="CF15">
        <v>9979</v>
      </c>
      <c r="CG15" s="215">
        <f t="shared" si="0"/>
        <v>-0.12925170068047</v>
      </c>
    </row>
    <row r="16" ht="14.25" spans="1:85">
      <c r="A16" s="206">
        <v>15</v>
      </c>
      <c r="B16" s="11">
        <v>12</v>
      </c>
      <c r="C16">
        <v>0</v>
      </c>
      <c r="D16">
        <v>0</v>
      </c>
      <c r="E16">
        <v>0</v>
      </c>
      <c r="F16">
        <v>0</v>
      </c>
      <c r="G16">
        <v>15</v>
      </c>
      <c r="H16" s="207" t="s">
        <v>165</v>
      </c>
      <c r="I16" s="2">
        <v>0</v>
      </c>
      <c r="J16">
        <v>0</v>
      </c>
      <c r="K16">
        <v>0</v>
      </c>
      <c r="L16">
        <v>0</v>
      </c>
      <c r="M16">
        <v>150</v>
      </c>
      <c r="N16">
        <v>0</v>
      </c>
      <c r="O16">
        <v>0</v>
      </c>
      <c r="P16">
        <v>0</v>
      </c>
      <c r="Q16">
        <v>2000</v>
      </c>
      <c r="R16">
        <v>0</v>
      </c>
      <c r="S16">
        <v>100</v>
      </c>
      <c r="T16">
        <v>0</v>
      </c>
      <c r="U16">
        <v>0</v>
      </c>
      <c r="V16">
        <v>0</v>
      </c>
      <c r="W16" s="211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 s="212">
        <v>0</v>
      </c>
      <c r="AN16" s="213">
        <v>0</v>
      </c>
      <c r="AO16" s="36">
        <v>0</v>
      </c>
      <c r="AP16" s="26">
        <v>0</v>
      </c>
      <c r="AQ16" s="26">
        <v>0</v>
      </c>
      <c r="AR16" s="26">
        <v>0</v>
      </c>
      <c r="AS16" s="26">
        <v>0</v>
      </c>
      <c r="AT16" s="201">
        <v>0</v>
      </c>
      <c r="AU16">
        <v>0</v>
      </c>
      <c r="AV16">
        <v>1350</v>
      </c>
      <c r="AW16">
        <v>110</v>
      </c>
      <c r="AX16">
        <v>0</v>
      </c>
      <c r="AY16">
        <v>75</v>
      </c>
      <c r="AZ16">
        <v>32</v>
      </c>
      <c r="BA16">
        <v>30</v>
      </c>
      <c r="BB16">
        <v>37</v>
      </c>
      <c r="BC16">
        <v>0</v>
      </c>
      <c r="BD16">
        <v>1264.62585034014</v>
      </c>
      <c r="BE16">
        <v>2042.85714285714</v>
      </c>
      <c r="BF16">
        <v>50</v>
      </c>
      <c r="BH16">
        <v>0</v>
      </c>
      <c r="BI16">
        <v>0</v>
      </c>
      <c r="BJ16">
        <v>0</v>
      </c>
      <c r="BK16">
        <v>0</v>
      </c>
      <c r="BL16">
        <v>0</v>
      </c>
      <c r="BN16">
        <v>0</v>
      </c>
      <c r="BO16">
        <v>942</v>
      </c>
      <c r="BP16">
        <v>900</v>
      </c>
      <c r="BQ16">
        <v>0</v>
      </c>
      <c r="BR16">
        <v>140</v>
      </c>
      <c r="BS16">
        <v>140</v>
      </c>
      <c r="BT16">
        <v>280</v>
      </c>
      <c r="BU16">
        <v>0</v>
      </c>
      <c r="BV16">
        <v>0</v>
      </c>
      <c r="BW16">
        <v>200</v>
      </c>
      <c r="BX16">
        <v>0</v>
      </c>
      <c r="BY16">
        <v>0</v>
      </c>
      <c r="BZ16">
        <v>150</v>
      </c>
      <c r="CA16" s="2">
        <v>0</v>
      </c>
      <c r="CB16" s="2">
        <v>0</v>
      </c>
      <c r="CC16" s="2">
        <v>480</v>
      </c>
      <c r="CD16" s="2">
        <v>300</v>
      </c>
      <c r="CE16" s="214">
        <v>10773.4829931973</v>
      </c>
      <c r="CF16">
        <v>10773</v>
      </c>
      <c r="CG16" s="215">
        <f t="shared" si="0"/>
        <v>0.482993197299947</v>
      </c>
    </row>
    <row r="17" ht="14.25" spans="1:85">
      <c r="A17" s="206">
        <v>16</v>
      </c>
      <c r="B17" s="11">
        <v>12</v>
      </c>
      <c r="C17">
        <v>0</v>
      </c>
      <c r="D17">
        <v>0</v>
      </c>
      <c r="E17">
        <v>0</v>
      </c>
      <c r="F17">
        <v>0</v>
      </c>
      <c r="G17">
        <v>16</v>
      </c>
      <c r="H17" s="207" t="s">
        <v>166</v>
      </c>
      <c r="I17" s="2">
        <v>0</v>
      </c>
      <c r="J17">
        <v>0</v>
      </c>
      <c r="K17">
        <v>0</v>
      </c>
      <c r="L17">
        <v>0</v>
      </c>
      <c r="M17">
        <v>150</v>
      </c>
      <c r="N17">
        <v>0</v>
      </c>
      <c r="O17">
        <v>0</v>
      </c>
      <c r="P17">
        <v>0</v>
      </c>
      <c r="Q17">
        <v>2000</v>
      </c>
      <c r="R17">
        <v>0</v>
      </c>
      <c r="S17">
        <v>100</v>
      </c>
      <c r="T17">
        <v>0</v>
      </c>
      <c r="U17">
        <v>0</v>
      </c>
      <c r="V17">
        <v>0</v>
      </c>
      <c r="W17" s="211">
        <v>160</v>
      </c>
      <c r="X17">
        <v>0</v>
      </c>
      <c r="Y17">
        <v>150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100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 s="212">
        <v>0</v>
      </c>
      <c r="AN17" s="213">
        <v>0</v>
      </c>
      <c r="AO17" s="36">
        <v>0</v>
      </c>
      <c r="AP17" s="26">
        <v>0</v>
      </c>
      <c r="AQ17" s="26">
        <v>0</v>
      </c>
      <c r="AR17" s="26">
        <v>0</v>
      </c>
      <c r="AS17" s="26">
        <v>0</v>
      </c>
      <c r="AT17" s="201">
        <v>0</v>
      </c>
      <c r="AU17">
        <v>0</v>
      </c>
      <c r="AV17">
        <v>700</v>
      </c>
      <c r="AW17">
        <v>0</v>
      </c>
      <c r="AX17">
        <v>0</v>
      </c>
      <c r="AY17">
        <v>0</v>
      </c>
      <c r="AZ17">
        <v>53</v>
      </c>
      <c r="BA17">
        <v>40</v>
      </c>
      <c r="BB17">
        <v>36</v>
      </c>
      <c r="BC17">
        <v>0</v>
      </c>
      <c r="BD17">
        <v>1073.01587301587</v>
      </c>
      <c r="BE17">
        <v>1919.04761904762</v>
      </c>
      <c r="BF17">
        <v>0</v>
      </c>
      <c r="BH17">
        <v>0</v>
      </c>
      <c r="BI17">
        <v>560.168233295295</v>
      </c>
      <c r="BJ17">
        <v>850</v>
      </c>
      <c r="BK17">
        <v>750</v>
      </c>
      <c r="BL17">
        <v>20</v>
      </c>
      <c r="BN17">
        <v>0</v>
      </c>
      <c r="BO17">
        <v>2073.6</v>
      </c>
      <c r="BP17">
        <v>474</v>
      </c>
      <c r="BQ17">
        <v>0</v>
      </c>
      <c r="BR17">
        <v>0</v>
      </c>
      <c r="BS17">
        <v>160</v>
      </c>
      <c r="BT17">
        <v>400</v>
      </c>
      <c r="BU17">
        <v>0</v>
      </c>
      <c r="BV17">
        <v>960</v>
      </c>
      <c r="BW17">
        <v>500</v>
      </c>
      <c r="BX17">
        <v>0</v>
      </c>
      <c r="BY17">
        <v>0</v>
      </c>
      <c r="BZ17">
        <v>0</v>
      </c>
      <c r="CA17" s="2">
        <v>432</v>
      </c>
      <c r="CB17" s="2">
        <v>0</v>
      </c>
      <c r="CC17" s="2">
        <v>0</v>
      </c>
      <c r="CD17" s="2">
        <v>0</v>
      </c>
      <c r="CE17" s="214">
        <v>13660.8317253588</v>
      </c>
      <c r="CF17">
        <v>13661</v>
      </c>
      <c r="CG17" s="215">
        <f t="shared" si="0"/>
        <v>-0.168274641200696</v>
      </c>
    </row>
    <row r="18" ht="14.25" spans="1:85">
      <c r="A18" s="206">
        <v>18</v>
      </c>
      <c r="B18" s="11">
        <v>12</v>
      </c>
      <c r="C18">
        <v>0</v>
      </c>
      <c r="D18">
        <v>0</v>
      </c>
      <c r="E18">
        <v>0</v>
      </c>
      <c r="F18">
        <v>0</v>
      </c>
      <c r="G18">
        <v>17</v>
      </c>
      <c r="H18" s="207" t="s">
        <v>167</v>
      </c>
      <c r="I18" s="2">
        <v>0</v>
      </c>
      <c r="J18">
        <v>0</v>
      </c>
      <c r="K18">
        <v>0</v>
      </c>
      <c r="L18">
        <v>0</v>
      </c>
      <c r="M18">
        <v>150</v>
      </c>
      <c r="N18">
        <v>0</v>
      </c>
      <c r="O18">
        <v>0</v>
      </c>
      <c r="P18">
        <v>0</v>
      </c>
      <c r="Q18">
        <v>2000</v>
      </c>
      <c r="R18">
        <v>156</v>
      </c>
      <c r="S18">
        <v>100</v>
      </c>
      <c r="T18">
        <v>1560</v>
      </c>
      <c r="U18">
        <v>0</v>
      </c>
      <c r="V18">
        <v>0</v>
      </c>
      <c r="W18" s="211">
        <v>160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100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 s="212">
        <v>0</v>
      </c>
      <c r="AN18" s="213">
        <v>0</v>
      </c>
      <c r="AO18" s="36">
        <v>0</v>
      </c>
      <c r="AP18" s="26">
        <v>0</v>
      </c>
      <c r="AQ18" s="26">
        <v>0</v>
      </c>
      <c r="AR18" s="26">
        <v>0</v>
      </c>
      <c r="AS18" s="26">
        <v>0</v>
      </c>
      <c r="AT18" s="201">
        <v>0</v>
      </c>
      <c r="AU18">
        <v>90</v>
      </c>
      <c r="AV18">
        <v>900</v>
      </c>
      <c r="AW18">
        <v>110</v>
      </c>
      <c r="AX18">
        <v>0</v>
      </c>
      <c r="AY18">
        <v>0</v>
      </c>
      <c r="AZ18">
        <v>61</v>
      </c>
      <c r="BA18">
        <v>0</v>
      </c>
      <c r="BB18">
        <v>31</v>
      </c>
      <c r="BC18">
        <v>0</v>
      </c>
      <c r="BD18">
        <v>996.371882086168</v>
      </c>
      <c r="BE18">
        <v>2166.66666666667</v>
      </c>
      <c r="BF18">
        <v>0</v>
      </c>
      <c r="BH18">
        <v>0</v>
      </c>
      <c r="BI18">
        <v>560.168233295294</v>
      </c>
      <c r="BJ18">
        <v>0</v>
      </c>
      <c r="BK18">
        <v>0</v>
      </c>
      <c r="BL18">
        <v>0</v>
      </c>
      <c r="BN18">
        <v>0</v>
      </c>
      <c r="BO18">
        <v>1263.2</v>
      </c>
      <c r="BP18">
        <v>550</v>
      </c>
      <c r="BQ18">
        <v>0</v>
      </c>
      <c r="BR18">
        <v>0</v>
      </c>
      <c r="BS18">
        <v>0</v>
      </c>
      <c r="BT18">
        <v>60</v>
      </c>
      <c r="BU18">
        <v>0</v>
      </c>
      <c r="BV18">
        <v>675</v>
      </c>
      <c r="BW18">
        <v>500</v>
      </c>
      <c r="BX18">
        <v>0</v>
      </c>
      <c r="BY18">
        <v>0</v>
      </c>
      <c r="BZ18">
        <v>0</v>
      </c>
      <c r="CA18" s="2">
        <v>0</v>
      </c>
      <c r="CB18" s="2">
        <v>0</v>
      </c>
      <c r="CC18" s="2">
        <v>480</v>
      </c>
      <c r="CD18" s="2">
        <v>0</v>
      </c>
      <c r="CE18" s="214">
        <v>12669.4067820481</v>
      </c>
      <c r="CF18">
        <v>12669</v>
      </c>
      <c r="CG18" s="215">
        <f t="shared" si="0"/>
        <v>0.406782048099558</v>
      </c>
    </row>
    <row r="19" ht="14.25" spans="1:85">
      <c r="A19" s="206">
        <v>19</v>
      </c>
      <c r="B19" s="11">
        <v>12</v>
      </c>
      <c r="C19">
        <v>0</v>
      </c>
      <c r="D19">
        <v>0</v>
      </c>
      <c r="E19">
        <v>0</v>
      </c>
      <c r="F19">
        <v>0</v>
      </c>
      <c r="G19">
        <v>18</v>
      </c>
      <c r="H19" s="207" t="s">
        <v>69</v>
      </c>
      <c r="I19" s="2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2000</v>
      </c>
      <c r="R19">
        <v>0</v>
      </c>
      <c r="S19">
        <v>100</v>
      </c>
      <c r="T19">
        <v>0</v>
      </c>
      <c r="U19">
        <v>0</v>
      </c>
      <c r="V19">
        <v>0</v>
      </c>
      <c r="W19" s="211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 s="212">
        <v>0</v>
      </c>
      <c r="AN19" s="213">
        <v>0</v>
      </c>
      <c r="AO19" s="36">
        <v>0</v>
      </c>
      <c r="AP19" s="26">
        <v>0</v>
      </c>
      <c r="AQ19" s="26">
        <v>0</v>
      </c>
      <c r="AR19" s="26">
        <v>0</v>
      </c>
      <c r="AS19" s="26">
        <v>0</v>
      </c>
      <c r="AT19" s="201">
        <v>0</v>
      </c>
      <c r="AU19">
        <v>0</v>
      </c>
      <c r="AV19">
        <v>0</v>
      </c>
      <c r="AW19">
        <v>0</v>
      </c>
      <c r="AX19">
        <v>0</v>
      </c>
      <c r="AY19">
        <v>30</v>
      </c>
      <c r="AZ19">
        <v>31</v>
      </c>
      <c r="BA19">
        <v>15</v>
      </c>
      <c r="BB19">
        <v>24</v>
      </c>
      <c r="BC19">
        <v>0</v>
      </c>
      <c r="BD19">
        <v>804.761904761905</v>
      </c>
      <c r="BE19">
        <v>2042.85714285714</v>
      </c>
      <c r="BF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N19">
        <v>0</v>
      </c>
      <c r="BO19">
        <v>678</v>
      </c>
      <c r="BP19">
        <v>488</v>
      </c>
      <c r="BQ19">
        <v>0</v>
      </c>
      <c r="BR19">
        <v>35</v>
      </c>
      <c r="BS19">
        <v>35</v>
      </c>
      <c r="BT19">
        <v>70</v>
      </c>
      <c r="BU19">
        <v>0</v>
      </c>
      <c r="BV19">
        <v>200</v>
      </c>
      <c r="BW19">
        <v>200</v>
      </c>
      <c r="BX19">
        <v>0</v>
      </c>
      <c r="BY19">
        <v>0</v>
      </c>
      <c r="BZ19">
        <v>350</v>
      </c>
      <c r="CA19" s="2">
        <v>0</v>
      </c>
      <c r="CB19" s="2">
        <v>564</v>
      </c>
      <c r="CC19" s="2">
        <v>0</v>
      </c>
      <c r="CD19" s="2">
        <v>0</v>
      </c>
      <c r="CE19" s="214">
        <v>7667.61904761904</v>
      </c>
      <c r="CF19">
        <v>7668</v>
      </c>
      <c r="CG19" s="215">
        <f t="shared" si="0"/>
        <v>-0.38095238095957</v>
      </c>
    </row>
    <row r="20" ht="14.25" spans="1:85">
      <c r="A20" s="206">
        <v>20</v>
      </c>
      <c r="B20" s="11">
        <v>12</v>
      </c>
      <c r="C20">
        <v>0</v>
      </c>
      <c r="D20">
        <v>0</v>
      </c>
      <c r="E20">
        <v>0</v>
      </c>
      <c r="F20">
        <v>0</v>
      </c>
      <c r="G20">
        <v>19</v>
      </c>
      <c r="H20" s="207" t="s">
        <v>168</v>
      </c>
      <c r="I20" s="2">
        <v>0</v>
      </c>
      <c r="J20">
        <v>0</v>
      </c>
      <c r="K20">
        <v>0</v>
      </c>
      <c r="L20">
        <v>0</v>
      </c>
      <c r="M20">
        <v>150</v>
      </c>
      <c r="N20">
        <v>0</v>
      </c>
      <c r="O20">
        <v>0</v>
      </c>
      <c r="P20">
        <v>0</v>
      </c>
      <c r="Q20">
        <v>2000</v>
      </c>
      <c r="R20">
        <v>0</v>
      </c>
      <c r="S20">
        <v>100</v>
      </c>
      <c r="T20">
        <v>0</v>
      </c>
      <c r="U20">
        <v>0</v>
      </c>
      <c r="V20">
        <v>0</v>
      </c>
      <c r="W20" s="211">
        <v>160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100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 s="212">
        <v>0</v>
      </c>
      <c r="AN20" s="213">
        <v>0</v>
      </c>
      <c r="AO20" s="36">
        <v>0</v>
      </c>
      <c r="AP20" s="26">
        <v>0</v>
      </c>
      <c r="AQ20" s="26">
        <v>0</v>
      </c>
      <c r="AR20" s="26">
        <v>0</v>
      </c>
      <c r="AS20" s="26">
        <v>0</v>
      </c>
      <c r="AT20" s="201">
        <v>0</v>
      </c>
      <c r="AU20">
        <v>60</v>
      </c>
      <c r="AV20">
        <v>900</v>
      </c>
      <c r="AW20">
        <v>0</v>
      </c>
      <c r="AX20">
        <v>0</v>
      </c>
      <c r="AY20">
        <v>0</v>
      </c>
      <c r="AZ20">
        <v>61</v>
      </c>
      <c r="BA20">
        <v>0</v>
      </c>
      <c r="BB20">
        <v>29</v>
      </c>
      <c r="BC20">
        <v>0</v>
      </c>
      <c r="BD20">
        <v>1341.26984126984</v>
      </c>
      <c r="BE20">
        <v>2166.66666666667</v>
      </c>
      <c r="BF20">
        <v>0</v>
      </c>
      <c r="BH20">
        <v>0</v>
      </c>
      <c r="BI20">
        <v>560.168233295294</v>
      </c>
      <c r="BJ20">
        <v>0</v>
      </c>
      <c r="BK20">
        <v>0</v>
      </c>
      <c r="BL20">
        <v>0</v>
      </c>
      <c r="BN20">
        <v>0</v>
      </c>
      <c r="BO20">
        <v>1047.2</v>
      </c>
      <c r="BP20">
        <v>490</v>
      </c>
      <c r="BQ20">
        <v>0</v>
      </c>
      <c r="BR20">
        <v>0</v>
      </c>
      <c r="BS20">
        <v>0</v>
      </c>
      <c r="BT20">
        <v>60</v>
      </c>
      <c r="BU20">
        <v>0</v>
      </c>
      <c r="BV20">
        <v>750</v>
      </c>
      <c r="BW20">
        <v>500</v>
      </c>
      <c r="BX20">
        <v>0</v>
      </c>
      <c r="BY20">
        <v>0</v>
      </c>
      <c r="BZ20">
        <v>0</v>
      </c>
      <c r="CA20" s="2">
        <v>0</v>
      </c>
      <c r="CB20" s="2">
        <v>0</v>
      </c>
      <c r="CC20" s="2">
        <v>420</v>
      </c>
      <c r="CD20" s="2">
        <v>0</v>
      </c>
      <c r="CE20" s="214">
        <v>10895.3047412318</v>
      </c>
      <c r="CF20">
        <v>10895</v>
      </c>
      <c r="CG20" s="215">
        <f t="shared" si="0"/>
        <v>0.304741231799198</v>
      </c>
    </row>
    <row r="21" ht="14.25" spans="1:85">
      <c r="A21" s="206">
        <v>22</v>
      </c>
      <c r="B21" s="11">
        <v>12</v>
      </c>
      <c r="C21">
        <v>0</v>
      </c>
      <c r="D21">
        <v>0</v>
      </c>
      <c r="E21">
        <v>0</v>
      </c>
      <c r="F21">
        <v>0</v>
      </c>
      <c r="G21">
        <v>20</v>
      </c>
      <c r="H21" s="207" t="s">
        <v>169</v>
      </c>
      <c r="I21" s="2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2000</v>
      </c>
      <c r="R21">
        <v>0</v>
      </c>
      <c r="S21">
        <v>100</v>
      </c>
      <c r="T21">
        <v>0</v>
      </c>
      <c r="U21">
        <v>0</v>
      </c>
      <c r="V21">
        <v>0</v>
      </c>
      <c r="W21" s="21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 s="212">
        <v>0</v>
      </c>
      <c r="AN21" s="213">
        <v>0</v>
      </c>
      <c r="AO21" s="36">
        <v>0</v>
      </c>
      <c r="AP21" s="26">
        <v>0</v>
      </c>
      <c r="AQ21" s="26">
        <v>0</v>
      </c>
      <c r="AR21" s="26">
        <v>0</v>
      </c>
      <c r="AS21" s="26">
        <v>0</v>
      </c>
      <c r="AT21" s="201">
        <v>0</v>
      </c>
      <c r="AU21">
        <v>0</v>
      </c>
      <c r="AV21">
        <v>1600</v>
      </c>
      <c r="AW21">
        <v>0</v>
      </c>
      <c r="AX21">
        <v>0</v>
      </c>
      <c r="AY21">
        <v>20</v>
      </c>
      <c r="AZ21">
        <v>31</v>
      </c>
      <c r="BA21">
        <v>0</v>
      </c>
      <c r="BB21">
        <v>33</v>
      </c>
      <c r="BC21">
        <v>0</v>
      </c>
      <c r="BD21">
        <v>1609.52380952381</v>
      </c>
      <c r="BE21">
        <v>2600</v>
      </c>
      <c r="BF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N21">
        <v>0</v>
      </c>
      <c r="BO21">
        <v>574</v>
      </c>
      <c r="BP21">
        <v>780</v>
      </c>
      <c r="BQ21">
        <v>0</v>
      </c>
      <c r="BR21">
        <v>50</v>
      </c>
      <c r="BS21">
        <v>50</v>
      </c>
      <c r="BT21">
        <v>100</v>
      </c>
      <c r="BU21">
        <v>0</v>
      </c>
      <c r="BV21">
        <v>400</v>
      </c>
      <c r="BW21">
        <v>200</v>
      </c>
      <c r="BX21">
        <v>20</v>
      </c>
      <c r="BY21">
        <v>0</v>
      </c>
      <c r="BZ21">
        <v>200</v>
      </c>
      <c r="CA21" s="2">
        <v>0</v>
      </c>
      <c r="CB21" s="2">
        <v>444</v>
      </c>
      <c r="CC21" s="2">
        <v>0</v>
      </c>
      <c r="CD21" s="2">
        <v>0</v>
      </c>
      <c r="CE21" s="214">
        <v>10811.5238095238</v>
      </c>
      <c r="CF21">
        <v>10812</v>
      </c>
      <c r="CG21" s="215">
        <f t="shared" si="0"/>
        <v>-0.476190476199918</v>
      </c>
    </row>
    <row r="22" ht="14.25" spans="1:85">
      <c r="A22" s="206">
        <v>23</v>
      </c>
      <c r="B22" s="11">
        <v>12</v>
      </c>
      <c r="C22">
        <v>0</v>
      </c>
      <c r="D22">
        <v>0</v>
      </c>
      <c r="E22">
        <v>0</v>
      </c>
      <c r="F22">
        <v>960</v>
      </c>
      <c r="G22">
        <v>21</v>
      </c>
      <c r="H22" s="207" t="s">
        <v>60</v>
      </c>
      <c r="I22" s="2">
        <v>6018.75</v>
      </c>
      <c r="J22">
        <v>5863.6</v>
      </c>
      <c r="K22">
        <v>0</v>
      </c>
      <c r="L22">
        <v>0</v>
      </c>
      <c r="M22">
        <v>0</v>
      </c>
      <c r="N22">
        <v>0</v>
      </c>
      <c r="O22">
        <v>500</v>
      </c>
      <c r="P22">
        <v>0</v>
      </c>
      <c r="Q22">
        <v>2000</v>
      </c>
      <c r="R22">
        <v>0</v>
      </c>
      <c r="S22">
        <v>100</v>
      </c>
      <c r="T22">
        <v>0</v>
      </c>
      <c r="U22">
        <v>30</v>
      </c>
      <c r="V22">
        <v>0</v>
      </c>
      <c r="W22" s="211">
        <v>160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100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 s="212">
        <v>0</v>
      </c>
      <c r="AN22" s="213">
        <v>0</v>
      </c>
      <c r="AO22" s="36">
        <v>0</v>
      </c>
      <c r="AP22" s="26">
        <v>0</v>
      </c>
      <c r="AQ22" s="26">
        <v>0</v>
      </c>
      <c r="AR22" s="26">
        <v>0</v>
      </c>
      <c r="AS22" s="26">
        <v>32</v>
      </c>
      <c r="AT22" s="201">
        <v>0</v>
      </c>
      <c r="AU22">
        <v>30</v>
      </c>
      <c r="AV22">
        <v>1650</v>
      </c>
      <c r="AW22">
        <v>0</v>
      </c>
      <c r="AX22">
        <v>0</v>
      </c>
      <c r="AY22">
        <v>45</v>
      </c>
      <c r="AZ22">
        <v>25</v>
      </c>
      <c r="BA22">
        <v>45</v>
      </c>
      <c r="BB22">
        <v>20</v>
      </c>
      <c r="BC22">
        <v>0</v>
      </c>
      <c r="BD22">
        <v>804.761904761905</v>
      </c>
      <c r="BE22">
        <v>2166.66666666667</v>
      </c>
      <c r="BF22">
        <v>0</v>
      </c>
      <c r="BH22">
        <v>50</v>
      </c>
      <c r="BI22">
        <v>0</v>
      </c>
      <c r="BJ22">
        <v>450</v>
      </c>
      <c r="BK22">
        <v>350</v>
      </c>
      <c r="BL22">
        <v>0</v>
      </c>
      <c r="BN22">
        <v>0</v>
      </c>
      <c r="BO22">
        <v>631</v>
      </c>
      <c r="BP22">
        <v>880</v>
      </c>
      <c r="BQ22">
        <v>0</v>
      </c>
      <c r="BR22">
        <v>35</v>
      </c>
      <c r="BS22">
        <v>65</v>
      </c>
      <c r="BT22">
        <v>70</v>
      </c>
      <c r="BU22">
        <v>0</v>
      </c>
      <c r="BV22">
        <v>200</v>
      </c>
      <c r="BW22">
        <v>200</v>
      </c>
      <c r="BX22">
        <v>310</v>
      </c>
      <c r="BY22">
        <v>130</v>
      </c>
      <c r="BZ22">
        <v>300</v>
      </c>
      <c r="CA22" s="2">
        <v>0</v>
      </c>
      <c r="CB22" s="2">
        <v>414</v>
      </c>
      <c r="CC22" s="2">
        <v>0</v>
      </c>
      <c r="CD22" s="2">
        <v>0</v>
      </c>
      <c r="CE22" s="214">
        <v>17757.7585714286</v>
      </c>
      <c r="CF22">
        <v>17758</v>
      </c>
      <c r="CG22" s="215">
        <f t="shared" si="0"/>
        <v>-0.24142857140032</v>
      </c>
    </row>
    <row r="23" ht="14.25" spans="1:85">
      <c r="A23" s="206">
        <v>24</v>
      </c>
      <c r="B23" s="11">
        <v>12</v>
      </c>
      <c r="C23">
        <v>0</v>
      </c>
      <c r="D23">
        <v>0</v>
      </c>
      <c r="E23">
        <v>935</v>
      </c>
      <c r="F23">
        <v>0</v>
      </c>
      <c r="G23">
        <v>22</v>
      </c>
      <c r="H23" s="207" t="s">
        <v>39</v>
      </c>
      <c r="I23" s="2">
        <v>0</v>
      </c>
      <c r="J23">
        <v>0</v>
      </c>
      <c r="K23">
        <v>0</v>
      </c>
      <c r="L23">
        <v>0</v>
      </c>
      <c r="M23">
        <v>150</v>
      </c>
      <c r="N23">
        <v>0</v>
      </c>
      <c r="O23">
        <v>0</v>
      </c>
      <c r="P23">
        <v>0</v>
      </c>
      <c r="Q23">
        <v>2000</v>
      </c>
      <c r="R23">
        <v>0</v>
      </c>
      <c r="S23">
        <v>100</v>
      </c>
      <c r="T23">
        <v>0</v>
      </c>
      <c r="U23">
        <v>0</v>
      </c>
      <c r="V23">
        <v>0</v>
      </c>
      <c r="W23" s="211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 s="212">
        <v>0</v>
      </c>
      <c r="AN23" s="213">
        <v>0</v>
      </c>
      <c r="AO23" s="36">
        <v>0</v>
      </c>
      <c r="AP23" s="26">
        <v>0</v>
      </c>
      <c r="AQ23" s="26">
        <v>0</v>
      </c>
      <c r="AR23" s="26">
        <v>0</v>
      </c>
      <c r="AS23" s="26">
        <v>0</v>
      </c>
      <c r="AT23" s="201">
        <v>0</v>
      </c>
      <c r="AU23">
        <v>0</v>
      </c>
      <c r="AV23">
        <v>1350</v>
      </c>
      <c r="AW23">
        <v>0</v>
      </c>
      <c r="AX23">
        <v>0</v>
      </c>
      <c r="AY23">
        <v>30</v>
      </c>
      <c r="AZ23">
        <v>36</v>
      </c>
      <c r="BA23">
        <v>210</v>
      </c>
      <c r="BB23">
        <v>41</v>
      </c>
      <c r="BC23">
        <v>0</v>
      </c>
      <c r="BD23">
        <v>1264.62585034014</v>
      </c>
      <c r="BE23">
        <v>2042.85714285714</v>
      </c>
      <c r="BF23">
        <v>50</v>
      </c>
      <c r="BH23">
        <v>0</v>
      </c>
      <c r="BI23">
        <v>0</v>
      </c>
      <c r="BJ23">
        <v>0</v>
      </c>
      <c r="BK23">
        <v>0</v>
      </c>
      <c r="BL23">
        <v>0</v>
      </c>
      <c r="BN23">
        <v>0</v>
      </c>
      <c r="BO23">
        <v>482</v>
      </c>
      <c r="BP23">
        <v>728</v>
      </c>
      <c r="BQ23">
        <v>0</v>
      </c>
      <c r="BR23">
        <v>175</v>
      </c>
      <c r="BS23">
        <v>105</v>
      </c>
      <c r="BT23">
        <v>280</v>
      </c>
      <c r="BU23">
        <v>0</v>
      </c>
      <c r="BV23">
        <v>0</v>
      </c>
      <c r="BW23">
        <v>200</v>
      </c>
      <c r="BX23">
        <v>0</v>
      </c>
      <c r="BY23">
        <v>0</v>
      </c>
      <c r="BZ23">
        <v>150</v>
      </c>
      <c r="CA23" s="2">
        <v>0</v>
      </c>
      <c r="CB23" s="2">
        <v>0</v>
      </c>
      <c r="CC23" s="2">
        <v>408</v>
      </c>
      <c r="CD23" s="2">
        <v>408</v>
      </c>
      <c r="CE23" s="214">
        <v>10210.4829931973</v>
      </c>
      <c r="CF23">
        <v>10210</v>
      </c>
      <c r="CG23" s="215">
        <f t="shared" si="0"/>
        <v>0.482993197299947</v>
      </c>
    </row>
    <row r="24" ht="14.25" spans="1:85">
      <c r="A24" s="206">
        <v>25</v>
      </c>
      <c r="B24" s="11">
        <v>12</v>
      </c>
      <c r="C24">
        <v>0</v>
      </c>
      <c r="D24">
        <v>0</v>
      </c>
      <c r="E24">
        <v>0</v>
      </c>
      <c r="F24">
        <v>0</v>
      </c>
      <c r="G24">
        <v>23</v>
      </c>
      <c r="H24" s="207" t="s">
        <v>170</v>
      </c>
      <c r="I24" s="2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2000</v>
      </c>
      <c r="R24">
        <v>0</v>
      </c>
      <c r="S24">
        <v>100</v>
      </c>
      <c r="T24">
        <v>0</v>
      </c>
      <c r="U24">
        <v>0</v>
      </c>
      <c r="V24">
        <v>0</v>
      </c>
      <c r="W24" s="211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100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 s="212">
        <v>0</v>
      </c>
      <c r="AN24" s="213">
        <v>0</v>
      </c>
      <c r="AO24" s="36">
        <v>0</v>
      </c>
      <c r="AP24" s="26">
        <v>0</v>
      </c>
      <c r="AQ24" s="26">
        <v>0</v>
      </c>
      <c r="AR24" s="26">
        <v>0</v>
      </c>
      <c r="AS24" s="26">
        <v>0</v>
      </c>
      <c r="AT24" s="201">
        <v>0</v>
      </c>
      <c r="AU24">
        <v>0</v>
      </c>
      <c r="AV24">
        <v>1250</v>
      </c>
      <c r="AW24">
        <v>110</v>
      </c>
      <c r="AX24">
        <v>0</v>
      </c>
      <c r="AY24">
        <v>20</v>
      </c>
      <c r="AZ24">
        <v>32</v>
      </c>
      <c r="BA24">
        <v>75</v>
      </c>
      <c r="BB24">
        <v>29</v>
      </c>
      <c r="BC24">
        <v>0</v>
      </c>
      <c r="BD24">
        <v>804.761904761905</v>
      </c>
      <c r="BE24">
        <v>1300</v>
      </c>
      <c r="BF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N24">
        <v>0</v>
      </c>
      <c r="BO24">
        <v>658</v>
      </c>
      <c r="BP24">
        <v>510</v>
      </c>
      <c r="BQ24">
        <v>0</v>
      </c>
      <c r="BR24">
        <v>35</v>
      </c>
      <c r="BS24">
        <v>35</v>
      </c>
      <c r="BT24">
        <v>70</v>
      </c>
      <c r="BU24">
        <v>0</v>
      </c>
      <c r="BV24">
        <v>200</v>
      </c>
      <c r="BW24">
        <v>200</v>
      </c>
      <c r="BX24">
        <v>0</v>
      </c>
      <c r="BY24">
        <v>0</v>
      </c>
      <c r="BZ24">
        <v>200</v>
      </c>
      <c r="CA24" s="2">
        <v>0</v>
      </c>
      <c r="CB24" s="2">
        <v>348</v>
      </c>
      <c r="CC24" s="2">
        <v>0</v>
      </c>
      <c r="CD24" s="2">
        <v>0</v>
      </c>
      <c r="CE24" s="214">
        <v>8076.7619047619</v>
      </c>
      <c r="CF24">
        <v>8077</v>
      </c>
      <c r="CG24" s="215">
        <f t="shared" si="0"/>
        <v>-0.238095238099959</v>
      </c>
    </row>
    <row r="25" ht="14.25" spans="1:85">
      <c r="A25" s="206">
        <v>26</v>
      </c>
      <c r="B25" s="11">
        <v>12</v>
      </c>
      <c r="C25">
        <v>0</v>
      </c>
      <c r="D25">
        <v>0</v>
      </c>
      <c r="E25">
        <v>0</v>
      </c>
      <c r="F25">
        <v>0</v>
      </c>
      <c r="G25">
        <v>24</v>
      </c>
      <c r="H25" s="207" t="s">
        <v>171</v>
      </c>
      <c r="I25" s="2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2000</v>
      </c>
      <c r="R25">
        <v>0</v>
      </c>
      <c r="S25">
        <v>100</v>
      </c>
      <c r="T25">
        <v>0</v>
      </c>
      <c r="U25">
        <v>0</v>
      </c>
      <c r="V25">
        <v>0</v>
      </c>
      <c r="W25" s="211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100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 s="212">
        <v>0</v>
      </c>
      <c r="AN25" s="213">
        <v>0</v>
      </c>
      <c r="AO25" s="36">
        <v>0</v>
      </c>
      <c r="AP25" s="26">
        <v>0</v>
      </c>
      <c r="AQ25" s="26">
        <v>0</v>
      </c>
      <c r="AR25" s="26">
        <v>0</v>
      </c>
      <c r="AS25" s="26">
        <v>0</v>
      </c>
      <c r="AT25" s="201">
        <v>0</v>
      </c>
      <c r="AU25">
        <v>0</v>
      </c>
      <c r="AV25">
        <v>1250</v>
      </c>
      <c r="AW25">
        <v>0</v>
      </c>
      <c r="AX25">
        <v>0</v>
      </c>
      <c r="AY25">
        <v>20</v>
      </c>
      <c r="AZ25">
        <v>32</v>
      </c>
      <c r="BA25">
        <v>0</v>
      </c>
      <c r="BB25">
        <v>29</v>
      </c>
      <c r="BC25">
        <v>0</v>
      </c>
      <c r="BD25">
        <v>804.761904761905</v>
      </c>
      <c r="BE25">
        <v>1300</v>
      </c>
      <c r="BF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N25">
        <v>0</v>
      </c>
      <c r="BO25">
        <v>658</v>
      </c>
      <c r="BP25">
        <v>510</v>
      </c>
      <c r="BQ25">
        <v>0</v>
      </c>
      <c r="BR25">
        <v>35</v>
      </c>
      <c r="BS25">
        <v>35</v>
      </c>
      <c r="BT25">
        <v>70</v>
      </c>
      <c r="BU25">
        <v>0</v>
      </c>
      <c r="BV25">
        <v>200</v>
      </c>
      <c r="BW25">
        <v>200</v>
      </c>
      <c r="BX25">
        <v>0</v>
      </c>
      <c r="BY25">
        <v>0</v>
      </c>
      <c r="BZ25">
        <v>50</v>
      </c>
      <c r="CA25" s="2">
        <v>0</v>
      </c>
      <c r="CB25" s="2">
        <v>132</v>
      </c>
      <c r="CC25" s="2">
        <v>0</v>
      </c>
      <c r="CD25" s="2">
        <v>0</v>
      </c>
      <c r="CE25" s="214">
        <v>7525.7619047619</v>
      </c>
      <c r="CF25">
        <v>7526</v>
      </c>
      <c r="CG25" s="215">
        <f t="shared" si="0"/>
        <v>-0.238095238099959</v>
      </c>
    </row>
    <row r="26" ht="14.25" spans="1:85">
      <c r="A26" s="206">
        <v>27</v>
      </c>
      <c r="B26" s="11">
        <v>12</v>
      </c>
      <c r="C26">
        <v>0</v>
      </c>
      <c r="D26">
        <v>0</v>
      </c>
      <c r="E26">
        <v>0</v>
      </c>
      <c r="F26">
        <v>0</v>
      </c>
      <c r="G26">
        <v>25</v>
      </c>
      <c r="H26" s="207" t="s">
        <v>172</v>
      </c>
      <c r="I26" s="2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2000</v>
      </c>
      <c r="R26">
        <v>0</v>
      </c>
      <c r="S26">
        <v>100</v>
      </c>
      <c r="T26">
        <v>1255</v>
      </c>
      <c r="U26">
        <v>0</v>
      </c>
      <c r="V26">
        <v>0</v>
      </c>
      <c r="W26" s="211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100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 s="212">
        <v>0</v>
      </c>
      <c r="AN26" s="213">
        <v>0</v>
      </c>
      <c r="AO26" s="36">
        <v>0</v>
      </c>
      <c r="AP26" s="26">
        <v>0</v>
      </c>
      <c r="AQ26" s="26">
        <v>0</v>
      </c>
      <c r="AR26" s="26">
        <v>0</v>
      </c>
      <c r="AS26" s="26">
        <v>0</v>
      </c>
      <c r="AT26" s="201">
        <v>0</v>
      </c>
      <c r="AU26">
        <v>60</v>
      </c>
      <c r="AV26">
        <v>0</v>
      </c>
      <c r="AW26">
        <v>0</v>
      </c>
      <c r="AX26">
        <v>0</v>
      </c>
      <c r="AY26">
        <v>0</v>
      </c>
      <c r="AZ26">
        <v>26</v>
      </c>
      <c r="BA26">
        <v>0</v>
      </c>
      <c r="BB26">
        <v>36</v>
      </c>
      <c r="BC26">
        <v>0</v>
      </c>
      <c r="BD26">
        <v>1034.69387755102</v>
      </c>
      <c r="BE26">
        <v>2600</v>
      </c>
      <c r="BF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180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200</v>
      </c>
      <c r="BX26">
        <v>0</v>
      </c>
      <c r="BY26">
        <v>0</v>
      </c>
      <c r="BZ26">
        <v>150</v>
      </c>
      <c r="CA26" s="2">
        <v>0</v>
      </c>
      <c r="CB26" s="2">
        <v>0</v>
      </c>
      <c r="CC26" s="2">
        <v>0</v>
      </c>
      <c r="CD26" s="2">
        <v>0</v>
      </c>
      <c r="CE26" s="214">
        <v>7741.69387755102</v>
      </c>
      <c r="CF26">
        <v>7742</v>
      </c>
      <c r="CG26" s="215">
        <f t="shared" si="0"/>
        <v>-0.306122448980204</v>
      </c>
    </row>
    <row r="27" ht="14.25" spans="1:85">
      <c r="A27" s="206">
        <v>28</v>
      </c>
      <c r="B27" s="11">
        <v>12</v>
      </c>
      <c r="C27">
        <v>0</v>
      </c>
      <c r="D27">
        <v>0</v>
      </c>
      <c r="E27">
        <v>0</v>
      </c>
      <c r="F27">
        <v>0</v>
      </c>
      <c r="G27">
        <v>26</v>
      </c>
      <c r="H27" s="207" t="s">
        <v>173</v>
      </c>
      <c r="I27" s="2">
        <v>0</v>
      </c>
      <c r="J27">
        <v>0</v>
      </c>
      <c r="K27">
        <v>0</v>
      </c>
      <c r="L27">
        <v>0</v>
      </c>
      <c r="M27">
        <v>150</v>
      </c>
      <c r="N27">
        <v>0</v>
      </c>
      <c r="O27">
        <v>0</v>
      </c>
      <c r="P27">
        <v>0</v>
      </c>
      <c r="Q27">
        <v>2000</v>
      </c>
      <c r="R27">
        <v>0</v>
      </c>
      <c r="S27">
        <v>100</v>
      </c>
      <c r="T27">
        <v>0</v>
      </c>
      <c r="U27">
        <v>0</v>
      </c>
      <c r="V27">
        <v>0</v>
      </c>
      <c r="W27" s="211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 s="212">
        <v>0</v>
      </c>
      <c r="AN27" s="213">
        <v>300</v>
      </c>
      <c r="AO27" s="36">
        <v>0</v>
      </c>
      <c r="AP27" s="26">
        <v>0</v>
      </c>
      <c r="AQ27" s="26">
        <v>0</v>
      </c>
      <c r="AR27" s="26">
        <v>0</v>
      </c>
      <c r="AS27" s="26">
        <v>0</v>
      </c>
      <c r="AT27" s="201">
        <v>0</v>
      </c>
      <c r="AU27">
        <v>0</v>
      </c>
      <c r="AV27">
        <v>1100</v>
      </c>
      <c r="AW27">
        <v>0</v>
      </c>
      <c r="AX27">
        <v>0</v>
      </c>
      <c r="AY27">
        <v>0</v>
      </c>
      <c r="AZ27">
        <v>42</v>
      </c>
      <c r="BA27">
        <v>20</v>
      </c>
      <c r="BB27">
        <v>38</v>
      </c>
      <c r="BC27">
        <v>0</v>
      </c>
      <c r="BD27">
        <v>1609.52380952381</v>
      </c>
      <c r="BE27">
        <v>1300</v>
      </c>
      <c r="BF27">
        <v>50</v>
      </c>
      <c r="BH27">
        <v>0</v>
      </c>
      <c r="BI27">
        <v>1144.52893146687</v>
      </c>
      <c r="BJ27">
        <v>0</v>
      </c>
      <c r="BK27">
        <v>350</v>
      </c>
      <c r="BL27">
        <v>0</v>
      </c>
      <c r="BN27">
        <v>0</v>
      </c>
      <c r="BO27">
        <v>1442.8</v>
      </c>
      <c r="BP27">
        <v>572</v>
      </c>
      <c r="BQ27">
        <v>0</v>
      </c>
      <c r="BR27">
        <v>0</v>
      </c>
      <c r="BS27">
        <v>280</v>
      </c>
      <c r="BT27">
        <v>490</v>
      </c>
      <c r="BU27">
        <v>60</v>
      </c>
      <c r="BV27">
        <v>1200</v>
      </c>
      <c r="BW27">
        <v>500</v>
      </c>
      <c r="BX27">
        <v>0</v>
      </c>
      <c r="BY27">
        <v>0</v>
      </c>
      <c r="BZ27">
        <v>150</v>
      </c>
      <c r="CA27" s="2">
        <v>0</v>
      </c>
      <c r="CB27" s="2">
        <v>0</v>
      </c>
      <c r="CC27" s="2">
        <v>120</v>
      </c>
      <c r="CD27" s="2">
        <v>0</v>
      </c>
      <c r="CE27" s="214">
        <v>13018.8527409907</v>
      </c>
      <c r="CF27">
        <v>13019</v>
      </c>
      <c r="CG27" s="215">
        <f t="shared" si="0"/>
        <v>-0.147259009299887</v>
      </c>
    </row>
    <row r="28" ht="14.25" spans="1:85">
      <c r="A28" s="206">
        <v>29</v>
      </c>
      <c r="B28" s="11">
        <v>12</v>
      </c>
      <c r="C28">
        <v>0</v>
      </c>
      <c r="D28">
        <v>0</v>
      </c>
      <c r="E28">
        <v>0</v>
      </c>
      <c r="F28">
        <v>0</v>
      </c>
      <c r="G28">
        <v>27</v>
      </c>
      <c r="H28" s="207" t="s">
        <v>174</v>
      </c>
      <c r="I28" s="2">
        <v>0</v>
      </c>
      <c r="J28">
        <v>0</v>
      </c>
      <c r="K28">
        <v>0</v>
      </c>
      <c r="L28">
        <v>0</v>
      </c>
      <c r="M28">
        <v>150</v>
      </c>
      <c r="N28">
        <v>0</v>
      </c>
      <c r="O28">
        <v>0</v>
      </c>
      <c r="P28">
        <v>0</v>
      </c>
      <c r="Q28">
        <v>2000</v>
      </c>
      <c r="R28">
        <v>156</v>
      </c>
      <c r="S28">
        <v>100</v>
      </c>
      <c r="T28">
        <v>3300</v>
      </c>
      <c r="U28">
        <v>30</v>
      </c>
      <c r="V28">
        <v>0</v>
      </c>
      <c r="W28" s="211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100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 s="212">
        <v>0</v>
      </c>
      <c r="AN28" s="213">
        <v>0</v>
      </c>
      <c r="AO28" s="36">
        <v>0</v>
      </c>
      <c r="AP28" s="26">
        <v>0</v>
      </c>
      <c r="AQ28" s="26">
        <v>0</v>
      </c>
      <c r="AR28" s="26">
        <v>0</v>
      </c>
      <c r="AS28" s="26">
        <v>0</v>
      </c>
      <c r="AT28" s="201">
        <v>0</v>
      </c>
      <c r="AU28">
        <v>0</v>
      </c>
      <c r="AV28">
        <v>0</v>
      </c>
      <c r="AW28">
        <v>110</v>
      </c>
      <c r="AX28">
        <v>150</v>
      </c>
      <c r="AY28">
        <v>15</v>
      </c>
      <c r="AZ28">
        <v>8</v>
      </c>
      <c r="BA28">
        <v>30</v>
      </c>
      <c r="BB28">
        <v>0</v>
      </c>
      <c r="BC28">
        <v>950</v>
      </c>
      <c r="BD28">
        <v>919.727891156462</v>
      </c>
      <c r="BE28">
        <v>1114.28571428572</v>
      </c>
      <c r="BF28">
        <v>0</v>
      </c>
      <c r="BH28">
        <v>80</v>
      </c>
      <c r="BI28">
        <v>0</v>
      </c>
      <c r="BJ28">
        <v>750</v>
      </c>
      <c r="BK28">
        <v>850</v>
      </c>
      <c r="BL28">
        <v>0</v>
      </c>
      <c r="BN28">
        <v>40</v>
      </c>
      <c r="BO28">
        <v>0</v>
      </c>
      <c r="BP28">
        <v>0</v>
      </c>
      <c r="BQ28">
        <v>280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200</v>
      </c>
      <c r="BX28">
        <v>0</v>
      </c>
      <c r="BY28">
        <v>0</v>
      </c>
      <c r="BZ28">
        <v>300</v>
      </c>
      <c r="CA28" s="2">
        <v>0</v>
      </c>
      <c r="CB28" s="2">
        <v>0</v>
      </c>
      <c r="CC28" s="2">
        <v>0</v>
      </c>
      <c r="CD28" s="2">
        <v>0</v>
      </c>
      <c r="CE28" s="214">
        <v>11633.0136054422</v>
      </c>
      <c r="CF28">
        <v>11633</v>
      </c>
      <c r="CG28" s="215">
        <f t="shared" si="0"/>
        <v>0.0136054422000598</v>
      </c>
    </row>
    <row r="29" ht="14.25" spans="1:85">
      <c r="A29" s="206">
        <v>30</v>
      </c>
      <c r="B29" s="11">
        <v>12</v>
      </c>
      <c r="C29">
        <v>0</v>
      </c>
      <c r="D29">
        <v>0</v>
      </c>
      <c r="E29">
        <v>880</v>
      </c>
      <c r="F29">
        <v>0</v>
      </c>
      <c r="G29">
        <v>28</v>
      </c>
      <c r="H29" s="207" t="s">
        <v>43</v>
      </c>
      <c r="I29" s="2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2000</v>
      </c>
      <c r="R29">
        <v>0</v>
      </c>
      <c r="S29">
        <v>100</v>
      </c>
      <c r="T29">
        <v>0</v>
      </c>
      <c r="U29">
        <v>0</v>
      </c>
      <c r="V29">
        <v>0</v>
      </c>
      <c r="W29" s="211">
        <v>160</v>
      </c>
      <c r="X29">
        <v>0</v>
      </c>
      <c r="Y29">
        <v>150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100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 s="212">
        <v>0</v>
      </c>
      <c r="AN29" s="213">
        <v>150</v>
      </c>
      <c r="AO29" s="36">
        <v>0</v>
      </c>
      <c r="AP29" s="26">
        <v>0</v>
      </c>
      <c r="AQ29" s="26">
        <v>0</v>
      </c>
      <c r="AR29" s="26">
        <v>0</v>
      </c>
      <c r="AS29" s="26">
        <v>0</v>
      </c>
      <c r="AT29" s="201">
        <v>0</v>
      </c>
      <c r="AU29">
        <v>0</v>
      </c>
      <c r="AV29">
        <v>750</v>
      </c>
      <c r="AW29">
        <v>0</v>
      </c>
      <c r="AX29">
        <v>0</v>
      </c>
      <c r="AY29">
        <v>0</v>
      </c>
      <c r="AZ29">
        <v>52</v>
      </c>
      <c r="BA29">
        <v>15</v>
      </c>
      <c r="BB29">
        <v>36</v>
      </c>
      <c r="BC29">
        <v>0</v>
      </c>
      <c r="BD29">
        <v>1073.01587301587</v>
      </c>
      <c r="BE29">
        <v>1733.33333333333</v>
      </c>
      <c r="BF29">
        <v>0</v>
      </c>
      <c r="BH29">
        <v>0</v>
      </c>
      <c r="BI29">
        <v>560.168233295295</v>
      </c>
      <c r="BJ29">
        <v>850</v>
      </c>
      <c r="BK29">
        <v>850</v>
      </c>
      <c r="BL29">
        <v>0</v>
      </c>
      <c r="BN29">
        <v>0</v>
      </c>
      <c r="BO29">
        <v>2019.6</v>
      </c>
      <c r="BP29">
        <v>560</v>
      </c>
      <c r="BQ29">
        <v>0</v>
      </c>
      <c r="BR29">
        <v>0</v>
      </c>
      <c r="BS29">
        <v>120</v>
      </c>
      <c r="BT29">
        <v>400</v>
      </c>
      <c r="BU29">
        <v>0</v>
      </c>
      <c r="BV29">
        <v>960</v>
      </c>
      <c r="BW29">
        <v>500</v>
      </c>
      <c r="BX29">
        <v>0</v>
      </c>
      <c r="BY29">
        <v>0</v>
      </c>
      <c r="BZ29">
        <v>0</v>
      </c>
      <c r="CA29" s="2">
        <v>324</v>
      </c>
      <c r="CB29" s="2">
        <v>0</v>
      </c>
      <c r="CC29" s="2">
        <v>0</v>
      </c>
      <c r="CD29" s="2">
        <v>240</v>
      </c>
      <c r="CE29" s="214">
        <v>13703.1174396445</v>
      </c>
      <c r="CF29">
        <v>13703</v>
      </c>
      <c r="CG29" s="215">
        <f t="shared" si="0"/>
        <v>0.117439644500337</v>
      </c>
    </row>
    <row r="30" ht="14.25" spans="1:85">
      <c r="A30" s="206">
        <v>31</v>
      </c>
      <c r="B30" s="11">
        <v>12</v>
      </c>
      <c r="C30">
        <v>0</v>
      </c>
      <c r="D30">
        <v>0</v>
      </c>
      <c r="E30">
        <v>0</v>
      </c>
      <c r="F30">
        <v>0</v>
      </c>
      <c r="G30">
        <v>29</v>
      </c>
      <c r="H30" s="207" t="s">
        <v>175</v>
      </c>
      <c r="I30" s="2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2000</v>
      </c>
      <c r="R30">
        <v>0</v>
      </c>
      <c r="S30">
        <v>0</v>
      </c>
      <c r="T30">
        <v>2550</v>
      </c>
      <c r="U30">
        <v>0</v>
      </c>
      <c r="V30">
        <v>0</v>
      </c>
      <c r="W30" s="211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100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 s="212">
        <v>0</v>
      </c>
      <c r="AN30" s="213">
        <v>0</v>
      </c>
      <c r="AO30" s="36">
        <v>0</v>
      </c>
      <c r="AP30" s="26">
        <v>0</v>
      </c>
      <c r="AQ30" s="26">
        <v>0</v>
      </c>
      <c r="AR30" s="26">
        <v>0</v>
      </c>
      <c r="AS30" s="26">
        <v>0</v>
      </c>
      <c r="AT30" s="201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180</v>
      </c>
      <c r="BN30">
        <v>0</v>
      </c>
      <c r="BO30">
        <v>50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200</v>
      </c>
      <c r="BX30">
        <v>0</v>
      </c>
      <c r="BY30">
        <v>0</v>
      </c>
      <c r="BZ30">
        <v>0</v>
      </c>
      <c r="CA30" s="2">
        <v>0</v>
      </c>
      <c r="CB30" s="2">
        <v>0</v>
      </c>
      <c r="CC30" s="2">
        <v>0</v>
      </c>
      <c r="CD30" s="2">
        <v>0</v>
      </c>
      <c r="CE30" s="214">
        <v>5080</v>
      </c>
      <c r="CF30">
        <v>5080</v>
      </c>
      <c r="CG30" s="215">
        <f t="shared" si="0"/>
        <v>0</v>
      </c>
    </row>
    <row r="31" ht="14.25" spans="1:85">
      <c r="A31" s="206">
        <v>32</v>
      </c>
      <c r="B31" s="11">
        <v>12</v>
      </c>
      <c r="C31">
        <v>0</v>
      </c>
      <c r="D31">
        <v>0</v>
      </c>
      <c r="E31">
        <v>0</v>
      </c>
      <c r="F31">
        <v>0</v>
      </c>
      <c r="G31">
        <v>30</v>
      </c>
      <c r="H31" s="207" t="s">
        <v>176</v>
      </c>
      <c r="I31" s="2">
        <v>0</v>
      </c>
      <c r="J31">
        <v>0</v>
      </c>
      <c r="K31">
        <v>0</v>
      </c>
      <c r="L31">
        <v>0</v>
      </c>
      <c r="M31">
        <v>150</v>
      </c>
      <c r="N31">
        <v>0</v>
      </c>
      <c r="O31">
        <v>0</v>
      </c>
      <c r="P31">
        <v>0</v>
      </c>
      <c r="Q31">
        <v>2000</v>
      </c>
      <c r="R31">
        <v>0</v>
      </c>
      <c r="S31">
        <v>100</v>
      </c>
      <c r="T31">
        <v>0</v>
      </c>
      <c r="U31">
        <v>0</v>
      </c>
      <c r="V31">
        <v>0</v>
      </c>
      <c r="W31" s="21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100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 s="212">
        <v>0</v>
      </c>
      <c r="AN31" s="213">
        <v>250</v>
      </c>
      <c r="AO31" s="36">
        <v>0</v>
      </c>
      <c r="AP31" s="26">
        <v>0</v>
      </c>
      <c r="AQ31" s="26">
        <v>8</v>
      </c>
      <c r="AR31" s="26">
        <v>0</v>
      </c>
      <c r="AS31" s="26">
        <v>0</v>
      </c>
      <c r="AT31" s="201">
        <v>0</v>
      </c>
      <c r="AU31">
        <v>0</v>
      </c>
      <c r="AV31">
        <v>1250</v>
      </c>
      <c r="AW31">
        <v>0</v>
      </c>
      <c r="AX31">
        <v>0</v>
      </c>
      <c r="AY31">
        <v>0</v>
      </c>
      <c r="AZ31">
        <v>50</v>
      </c>
      <c r="BA31">
        <v>20</v>
      </c>
      <c r="BB31">
        <v>38</v>
      </c>
      <c r="BC31">
        <v>0</v>
      </c>
      <c r="BD31">
        <v>1609.52380952381</v>
      </c>
      <c r="BE31">
        <v>2600</v>
      </c>
      <c r="BF31">
        <v>50</v>
      </c>
      <c r="BH31">
        <v>0</v>
      </c>
      <c r="BI31">
        <v>1144.52893146687</v>
      </c>
      <c r="BJ31">
        <v>350</v>
      </c>
      <c r="BK31">
        <v>0</v>
      </c>
      <c r="BL31">
        <v>0</v>
      </c>
      <c r="BN31">
        <v>0</v>
      </c>
      <c r="BO31">
        <v>1462.8</v>
      </c>
      <c r="BP31">
        <v>1104</v>
      </c>
      <c r="BQ31">
        <v>0</v>
      </c>
      <c r="BR31">
        <v>0</v>
      </c>
      <c r="BS31">
        <v>400</v>
      </c>
      <c r="BT31">
        <v>700</v>
      </c>
      <c r="BU31">
        <v>30</v>
      </c>
      <c r="BV31">
        <v>1200</v>
      </c>
      <c r="BW31">
        <v>500</v>
      </c>
      <c r="BX31">
        <v>0</v>
      </c>
      <c r="BY31">
        <v>0</v>
      </c>
      <c r="BZ31">
        <v>0</v>
      </c>
      <c r="CA31" s="2">
        <v>216</v>
      </c>
      <c r="CB31" s="2">
        <v>0</v>
      </c>
      <c r="CC31" s="2">
        <v>0</v>
      </c>
      <c r="CD31" s="2">
        <v>0</v>
      </c>
      <c r="CE31" s="214">
        <v>15332.8527409907</v>
      </c>
      <c r="CF31">
        <v>15333</v>
      </c>
      <c r="CG31" s="215">
        <f t="shared" si="0"/>
        <v>-0.147259009299887</v>
      </c>
    </row>
    <row r="32" ht="14.25" spans="1:85">
      <c r="A32" s="206">
        <v>33</v>
      </c>
      <c r="B32" s="11">
        <v>12</v>
      </c>
      <c r="C32">
        <v>0</v>
      </c>
      <c r="D32">
        <v>0</v>
      </c>
      <c r="E32">
        <v>0</v>
      </c>
      <c r="F32">
        <v>0</v>
      </c>
      <c r="G32">
        <v>31</v>
      </c>
      <c r="H32" s="207" t="s">
        <v>177</v>
      </c>
      <c r="I32" s="2">
        <v>0</v>
      </c>
      <c r="J32">
        <v>0</v>
      </c>
      <c r="K32">
        <v>0</v>
      </c>
      <c r="L32">
        <v>0</v>
      </c>
      <c r="M32">
        <v>150</v>
      </c>
      <c r="N32">
        <v>0</v>
      </c>
      <c r="O32">
        <v>0</v>
      </c>
      <c r="P32">
        <v>0</v>
      </c>
      <c r="Q32">
        <v>2000</v>
      </c>
      <c r="R32">
        <v>0</v>
      </c>
      <c r="S32">
        <v>100</v>
      </c>
      <c r="T32">
        <v>300</v>
      </c>
      <c r="U32">
        <v>0</v>
      </c>
      <c r="V32">
        <v>0</v>
      </c>
      <c r="W32" s="211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100</v>
      </c>
      <c r="AF32">
        <v>150</v>
      </c>
      <c r="AG32">
        <v>100</v>
      </c>
      <c r="AH32">
        <v>0</v>
      </c>
      <c r="AI32">
        <v>300</v>
      </c>
      <c r="AJ32">
        <v>0</v>
      </c>
      <c r="AK32">
        <v>0</v>
      </c>
      <c r="AL32">
        <v>0</v>
      </c>
      <c r="AM32" s="212">
        <v>50</v>
      </c>
      <c r="AN32" s="213">
        <v>0</v>
      </c>
      <c r="AO32" s="36">
        <v>0</v>
      </c>
      <c r="AP32" s="26">
        <v>0</v>
      </c>
      <c r="AQ32" s="26">
        <v>0</v>
      </c>
      <c r="AR32" s="26">
        <v>0</v>
      </c>
      <c r="AS32" s="26">
        <v>0</v>
      </c>
      <c r="AT32" s="201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31</v>
      </c>
      <c r="BA32">
        <v>0</v>
      </c>
      <c r="BB32">
        <v>39</v>
      </c>
      <c r="BC32">
        <v>0</v>
      </c>
      <c r="BD32">
        <v>1034.69387755102</v>
      </c>
      <c r="BE32">
        <v>928.571428571428</v>
      </c>
      <c r="BF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200</v>
      </c>
      <c r="BX32">
        <v>0</v>
      </c>
      <c r="BY32">
        <v>0</v>
      </c>
      <c r="BZ32">
        <v>0</v>
      </c>
      <c r="CA32" s="2">
        <v>0</v>
      </c>
      <c r="CB32" s="2">
        <v>0</v>
      </c>
      <c r="CC32" s="2">
        <v>0</v>
      </c>
      <c r="CD32" s="2">
        <v>0</v>
      </c>
      <c r="CE32" s="214">
        <v>5483.26530612245</v>
      </c>
      <c r="CF32">
        <v>5483</v>
      </c>
      <c r="CG32" s="215">
        <f t="shared" si="0"/>
        <v>0.265306122450056</v>
      </c>
    </row>
    <row r="33" ht="14.25" spans="1:85">
      <c r="A33" s="206">
        <v>34</v>
      </c>
      <c r="B33" s="11">
        <v>12</v>
      </c>
      <c r="C33">
        <v>0</v>
      </c>
      <c r="D33">
        <v>0</v>
      </c>
      <c r="E33">
        <v>0</v>
      </c>
      <c r="F33">
        <v>0</v>
      </c>
      <c r="G33">
        <v>32</v>
      </c>
      <c r="H33" s="207" t="s">
        <v>178</v>
      </c>
      <c r="I33" s="2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2000</v>
      </c>
      <c r="R33">
        <v>144</v>
      </c>
      <c r="S33">
        <v>100</v>
      </c>
      <c r="T33">
        <v>0</v>
      </c>
      <c r="U33">
        <v>0</v>
      </c>
      <c r="V33">
        <v>0</v>
      </c>
      <c r="W33" s="211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100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 s="212">
        <v>0</v>
      </c>
      <c r="AN33" s="213">
        <v>0</v>
      </c>
      <c r="AO33" s="36">
        <v>0</v>
      </c>
      <c r="AP33" s="26">
        <v>0</v>
      </c>
      <c r="AQ33" s="26">
        <v>0</v>
      </c>
      <c r="AR33" s="26">
        <v>0</v>
      </c>
      <c r="AS33" s="26">
        <v>0</v>
      </c>
      <c r="AT33" s="201">
        <v>0</v>
      </c>
      <c r="AU33">
        <v>60</v>
      </c>
      <c r="AV33">
        <v>900</v>
      </c>
      <c r="AW33">
        <v>0</v>
      </c>
      <c r="AX33">
        <v>0</v>
      </c>
      <c r="AY33">
        <v>0</v>
      </c>
      <c r="AZ33">
        <v>53</v>
      </c>
      <c r="BA33">
        <v>75</v>
      </c>
      <c r="BB33">
        <v>31</v>
      </c>
      <c r="BC33">
        <v>0</v>
      </c>
      <c r="BD33">
        <v>1302.94784580499</v>
      </c>
      <c r="BE33">
        <v>2104.76190476191</v>
      </c>
      <c r="BF33">
        <v>0</v>
      </c>
      <c r="BH33">
        <v>0</v>
      </c>
      <c r="BI33">
        <v>859.916699688603</v>
      </c>
      <c r="BJ33">
        <v>850</v>
      </c>
      <c r="BK33">
        <v>850</v>
      </c>
      <c r="BL33">
        <v>20</v>
      </c>
      <c r="BN33">
        <v>0</v>
      </c>
      <c r="BO33">
        <v>2228.4</v>
      </c>
      <c r="BP33">
        <v>890</v>
      </c>
      <c r="BQ33">
        <v>0</v>
      </c>
      <c r="BR33">
        <v>0</v>
      </c>
      <c r="BS33">
        <v>0</v>
      </c>
      <c r="BT33">
        <v>80</v>
      </c>
      <c r="BU33">
        <v>30</v>
      </c>
      <c r="BV33">
        <v>1200</v>
      </c>
      <c r="BW33">
        <v>500</v>
      </c>
      <c r="BX33">
        <v>0</v>
      </c>
      <c r="BY33">
        <v>0</v>
      </c>
      <c r="BZ33">
        <v>150</v>
      </c>
      <c r="CA33" s="2">
        <v>0</v>
      </c>
      <c r="CB33" s="2">
        <v>108</v>
      </c>
      <c r="CC33" s="2">
        <v>480</v>
      </c>
      <c r="CD33" s="2">
        <v>0</v>
      </c>
      <c r="CE33" s="214">
        <v>15117.0264502555</v>
      </c>
      <c r="CF33">
        <v>15117</v>
      </c>
      <c r="CG33" s="215">
        <f t="shared" si="0"/>
        <v>0.0264502555000945</v>
      </c>
    </row>
    <row r="34" ht="14.25" spans="1:85">
      <c r="A34" s="206">
        <v>35</v>
      </c>
      <c r="B34" s="11">
        <v>12</v>
      </c>
      <c r="C34">
        <v>0</v>
      </c>
      <c r="D34">
        <v>800</v>
      </c>
      <c r="E34">
        <v>0</v>
      </c>
      <c r="F34">
        <v>0</v>
      </c>
      <c r="G34">
        <v>33</v>
      </c>
      <c r="H34" s="207" t="s">
        <v>21</v>
      </c>
      <c r="I34" s="2">
        <v>0</v>
      </c>
      <c r="J34">
        <v>6027.2</v>
      </c>
      <c r="K34">
        <v>400</v>
      </c>
      <c r="L34">
        <v>0</v>
      </c>
      <c r="M34">
        <v>150</v>
      </c>
      <c r="N34">
        <v>80</v>
      </c>
      <c r="O34">
        <v>0</v>
      </c>
      <c r="P34">
        <v>60</v>
      </c>
      <c r="Q34">
        <v>2000</v>
      </c>
      <c r="R34">
        <v>0</v>
      </c>
      <c r="S34">
        <v>100</v>
      </c>
      <c r="T34">
        <v>0</v>
      </c>
      <c r="U34">
        <v>30</v>
      </c>
      <c r="V34">
        <v>0</v>
      </c>
      <c r="W34" s="211">
        <v>240</v>
      </c>
      <c r="X34">
        <v>30</v>
      </c>
      <c r="Y34">
        <v>0</v>
      </c>
      <c r="Z34">
        <v>160</v>
      </c>
      <c r="AA34">
        <v>0</v>
      </c>
      <c r="AB34">
        <v>0</v>
      </c>
      <c r="AC34">
        <v>250</v>
      </c>
      <c r="AD34">
        <v>0</v>
      </c>
      <c r="AE34">
        <v>0</v>
      </c>
      <c r="AF34">
        <v>100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 s="212">
        <v>0</v>
      </c>
      <c r="AN34" s="213">
        <v>0</v>
      </c>
      <c r="AO34" s="36">
        <v>0</v>
      </c>
      <c r="AP34" s="26">
        <v>0</v>
      </c>
      <c r="AQ34" s="26">
        <v>8</v>
      </c>
      <c r="AR34" s="26">
        <v>0</v>
      </c>
      <c r="AS34" s="26">
        <v>0</v>
      </c>
      <c r="AT34" s="201">
        <v>0</v>
      </c>
      <c r="AU34">
        <v>0</v>
      </c>
      <c r="AV34">
        <v>1250</v>
      </c>
      <c r="AW34">
        <v>110</v>
      </c>
      <c r="AX34">
        <v>0</v>
      </c>
      <c r="AY34">
        <v>0</v>
      </c>
      <c r="AZ34">
        <v>50</v>
      </c>
      <c r="BA34">
        <v>205</v>
      </c>
      <c r="BB34">
        <v>0</v>
      </c>
      <c r="BC34">
        <v>0</v>
      </c>
      <c r="BD34">
        <v>1609.52380952381</v>
      </c>
      <c r="BE34">
        <v>2600</v>
      </c>
      <c r="BF34">
        <v>50</v>
      </c>
      <c r="BG34">
        <v>1500</v>
      </c>
      <c r="BH34">
        <v>80</v>
      </c>
      <c r="BI34">
        <v>1144.52893146687</v>
      </c>
      <c r="BJ34">
        <v>0</v>
      </c>
      <c r="BK34">
        <v>0</v>
      </c>
      <c r="BL34">
        <v>20</v>
      </c>
      <c r="BN34">
        <v>0</v>
      </c>
      <c r="BO34">
        <v>1650.8</v>
      </c>
      <c r="BP34">
        <v>1334</v>
      </c>
      <c r="BQ34">
        <v>50</v>
      </c>
      <c r="BR34">
        <v>0</v>
      </c>
      <c r="BS34">
        <v>400</v>
      </c>
      <c r="BT34">
        <v>700</v>
      </c>
      <c r="BU34">
        <v>0</v>
      </c>
      <c r="BV34">
        <v>1200</v>
      </c>
      <c r="BW34">
        <v>500</v>
      </c>
      <c r="BX34">
        <v>0</v>
      </c>
      <c r="BY34">
        <v>0</v>
      </c>
      <c r="BZ34">
        <v>0</v>
      </c>
      <c r="CA34" s="2">
        <v>216</v>
      </c>
      <c r="CB34" s="2">
        <v>0</v>
      </c>
      <c r="CC34" s="2">
        <v>0</v>
      </c>
      <c r="CD34" s="2">
        <v>0</v>
      </c>
      <c r="CE34" s="214">
        <v>21286.1827409907</v>
      </c>
      <c r="CF34">
        <v>21286</v>
      </c>
      <c r="CG34" s="215">
        <f t="shared" si="0"/>
        <v>0.182740990698221</v>
      </c>
    </row>
    <row r="35" ht="14.25" spans="1:85">
      <c r="A35" s="206">
        <v>36</v>
      </c>
      <c r="B35" s="11">
        <v>12</v>
      </c>
      <c r="C35">
        <v>0</v>
      </c>
      <c r="D35">
        <v>0</v>
      </c>
      <c r="E35">
        <v>0</v>
      </c>
      <c r="F35">
        <v>0</v>
      </c>
      <c r="G35">
        <v>34</v>
      </c>
      <c r="H35" s="207" t="s">
        <v>179</v>
      </c>
      <c r="I35" s="2">
        <v>0</v>
      </c>
      <c r="J35">
        <v>0</v>
      </c>
      <c r="K35">
        <v>0</v>
      </c>
      <c r="L35">
        <v>0</v>
      </c>
      <c r="M35">
        <v>150</v>
      </c>
      <c r="N35">
        <v>0</v>
      </c>
      <c r="O35">
        <v>0</v>
      </c>
      <c r="P35">
        <v>0</v>
      </c>
      <c r="Q35">
        <v>2000</v>
      </c>
      <c r="R35">
        <v>156</v>
      </c>
      <c r="S35">
        <v>100</v>
      </c>
      <c r="T35">
        <v>0</v>
      </c>
      <c r="U35">
        <v>0</v>
      </c>
      <c r="V35">
        <v>0</v>
      </c>
      <c r="W35" s="211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100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 s="212">
        <v>0</v>
      </c>
      <c r="AN35" s="213">
        <v>0</v>
      </c>
      <c r="AO35" s="36">
        <v>0</v>
      </c>
      <c r="AP35" s="26">
        <v>0</v>
      </c>
      <c r="AQ35" s="26">
        <v>16</v>
      </c>
      <c r="AR35" s="26">
        <v>0</v>
      </c>
      <c r="AS35" s="26">
        <v>0</v>
      </c>
      <c r="AT35" s="201">
        <v>0</v>
      </c>
      <c r="AU35">
        <v>0</v>
      </c>
      <c r="AV35">
        <v>1400</v>
      </c>
      <c r="AW35">
        <v>0</v>
      </c>
      <c r="AX35">
        <v>0</v>
      </c>
      <c r="AY35">
        <v>0</v>
      </c>
      <c r="AZ35">
        <v>49</v>
      </c>
      <c r="BA35">
        <v>60</v>
      </c>
      <c r="BB35">
        <v>37</v>
      </c>
      <c r="BC35">
        <v>0</v>
      </c>
      <c r="BD35">
        <v>1810.71428571429</v>
      </c>
      <c r="BE35">
        <v>2600</v>
      </c>
      <c r="BF35">
        <v>50</v>
      </c>
      <c r="BH35">
        <v>0</v>
      </c>
      <c r="BI35">
        <v>1332.0311636363</v>
      </c>
      <c r="BJ35">
        <v>450</v>
      </c>
      <c r="BK35">
        <v>0</v>
      </c>
      <c r="BL35">
        <v>0</v>
      </c>
      <c r="BN35">
        <v>0</v>
      </c>
      <c r="BO35">
        <v>3176</v>
      </c>
      <c r="BP35">
        <v>1484</v>
      </c>
      <c r="BQ35">
        <v>0</v>
      </c>
      <c r="BR35">
        <v>0</v>
      </c>
      <c r="BS35">
        <v>100</v>
      </c>
      <c r="BT35">
        <v>300</v>
      </c>
      <c r="BU35">
        <v>30</v>
      </c>
      <c r="BV35">
        <v>1440</v>
      </c>
      <c r="BW35">
        <v>500</v>
      </c>
      <c r="BX35">
        <v>0</v>
      </c>
      <c r="BY35">
        <v>0</v>
      </c>
      <c r="BZ35">
        <v>0</v>
      </c>
      <c r="CA35" s="2">
        <v>432</v>
      </c>
      <c r="CB35" s="2">
        <v>0</v>
      </c>
      <c r="CC35" s="2">
        <v>0</v>
      </c>
      <c r="CD35" s="2">
        <v>0</v>
      </c>
      <c r="CE35" s="214">
        <v>17772.7454493506</v>
      </c>
      <c r="CF35">
        <v>17773</v>
      </c>
      <c r="CG35" s="215">
        <f t="shared" ref="CG35:CG66" si="1">CE35-CF35</f>
        <v>-0.25455064939888</v>
      </c>
    </row>
    <row r="36" ht="14.25" spans="1:85">
      <c r="A36" s="206">
        <v>37</v>
      </c>
      <c r="B36" s="11">
        <v>12</v>
      </c>
      <c r="C36">
        <v>0</v>
      </c>
      <c r="D36">
        <v>0</v>
      </c>
      <c r="E36">
        <v>0</v>
      </c>
      <c r="F36">
        <v>0</v>
      </c>
      <c r="G36">
        <v>35</v>
      </c>
      <c r="H36" s="207" t="s">
        <v>180</v>
      </c>
      <c r="I36" s="2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2000</v>
      </c>
      <c r="R36">
        <v>0</v>
      </c>
      <c r="S36">
        <v>0</v>
      </c>
      <c r="T36">
        <v>0</v>
      </c>
      <c r="U36">
        <v>0</v>
      </c>
      <c r="V36">
        <v>0</v>
      </c>
      <c r="W36" s="211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 s="212">
        <v>0</v>
      </c>
      <c r="AN36" s="213">
        <v>0</v>
      </c>
      <c r="AO36" s="36">
        <v>0</v>
      </c>
      <c r="AP36" s="26">
        <v>0</v>
      </c>
      <c r="AQ36" s="26">
        <v>0</v>
      </c>
      <c r="AR36" s="26">
        <v>0</v>
      </c>
      <c r="AS36" s="26">
        <v>0</v>
      </c>
      <c r="AT36" s="201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 s="2">
        <v>0</v>
      </c>
      <c r="CB36" s="2">
        <v>0</v>
      </c>
      <c r="CC36" s="2">
        <v>0</v>
      </c>
      <c r="CD36" s="2">
        <v>0</v>
      </c>
      <c r="CE36" s="214">
        <v>2000</v>
      </c>
      <c r="CF36">
        <v>2000</v>
      </c>
      <c r="CG36" s="215">
        <f t="shared" si="1"/>
        <v>0</v>
      </c>
    </row>
    <row r="37" ht="14.25" spans="1:85">
      <c r="A37" s="206">
        <v>38</v>
      </c>
      <c r="B37" s="11">
        <v>12</v>
      </c>
      <c r="C37">
        <v>0</v>
      </c>
      <c r="D37">
        <v>0</v>
      </c>
      <c r="E37">
        <v>0</v>
      </c>
      <c r="F37">
        <v>960</v>
      </c>
      <c r="G37">
        <v>36</v>
      </c>
      <c r="H37" s="207" t="s">
        <v>57</v>
      </c>
      <c r="I37" s="2">
        <v>5700</v>
      </c>
      <c r="J37">
        <v>5863.6</v>
      </c>
      <c r="K37">
        <v>0</v>
      </c>
      <c r="L37">
        <v>0</v>
      </c>
      <c r="M37">
        <v>0</v>
      </c>
      <c r="N37">
        <v>0</v>
      </c>
      <c r="O37">
        <v>500</v>
      </c>
      <c r="P37">
        <v>0</v>
      </c>
      <c r="Q37">
        <v>2000</v>
      </c>
      <c r="R37">
        <v>0</v>
      </c>
      <c r="S37">
        <v>100</v>
      </c>
      <c r="T37">
        <v>0</v>
      </c>
      <c r="U37">
        <v>30</v>
      </c>
      <c r="V37">
        <v>0</v>
      </c>
      <c r="W37" s="211">
        <v>160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100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 s="212">
        <v>0</v>
      </c>
      <c r="AN37" s="213">
        <v>0</v>
      </c>
      <c r="AO37" s="36">
        <v>0</v>
      </c>
      <c r="AP37" s="26">
        <v>0</v>
      </c>
      <c r="AQ37" s="26">
        <v>0</v>
      </c>
      <c r="AR37" s="26">
        <v>0</v>
      </c>
      <c r="AS37" s="26">
        <v>16</v>
      </c>
      <c r="AT37" s="201">
        <v>0</v>
      </c>
      <c r="AU37">
        <v>30</v>
      </c>
      <c r="AV37">
        <v>1250</v>
      </c>
      <c r="AW37">
        <v>0</v>
      </c>
      <c r="AX37">
        <v>0</v>
      </c>
      <c r="AY37">
        <v>80</v>
      </c>
      <c r="AZ37">
        <v>26</v>
      </c>
      <c r="BA37">
        <v>45</v>
      </c>
      <c r="BB37">
        <v>16</v>
      </c>
      <c r="BC37">
        <v>0</v>
      </c>
      <c r="BD37">
        <v>804.761904761905</v>
      </c>
      <c r="BE37">
        <v>1671.42857142857</v>
      </c>
      <c r="BF37">
        <v>0</v>
      </c>
      <c r="BH37">
        <v>0</v>
      </c>
      <c r="BI37">
        <v>0</v>
      </c>
      <c r="BJ37">
        <v>450</v>
      </c>
      <c r="BK37">
        <v>450</v>
      </c>
      <c r="BL37">
        <v>20</v>
      </c>
      <c r="BN37">
        <v>0</v>
      </c>
      <c r="BO37">
        <v>1024</v>
      </c>
      <c r="BP37">
        <v>1100</v>
      </c>
      <c r="BQ37">
        <v>0</v>
      </c>
      <c r="BR37">
        <v>40</v>
      </c>
      <c r="BS37">
        <v>40</v>
      </c>
      <c r="BT37">
        <v>80</v>
      </c>
      <c r="BU37">
        <v>30</v>
      </c>
      <c r="BV37">
        <v>240</v>
      </c>
      <c r="BW37">
        <v>200</v>
      </c>
      <c r="BX37">
        <v>0</v>
      </c>
      <c r="BY37">
        <v>0</v>
      </c>
      <c r="BZ37">
        <v>150</v>
      </c>
      <c r="CA37" s="2">
        <v>0</v>
      </c>
      <c r="CB37" s="2">
        <v>282</v>
      </c>
      <c r="CC37" s="2">
        <v>648</v>
      </c>
      <c r="CD37" s="2">
        <v>0</v>
      </c>
      <c r="CE37" s="214">
        <v>17497.5204761905</v>
      </c>
      <c r="CF37">
        <v>17498</v>
      </c>
      <c r="CG37" s="215">
        <f t="shared" si="1"/>
        <v>-0.479523809499369</v>
      </c>
    </row>
    <row r="38" ht="14.25" spans="1:85">
      <c r="A38" s="206">
        <v>39</v>
      </c>
      <c r="B38" s="11">
        <v>12</v>
      </c>
      <c r="C38">
        <v>0</v>
      </c>
      <c r="D38">
        <v>0</v>
      </c>
      <c r="E38">
        <v>0</v>
      </c>
      <c r="F38">
        <v>0</v>
      </c>
      <c r="G38">
        <v>37</v>
      </c>
      <c r="H38" s="207" t="s">
        <v>181</v>
      </c>
      <c r="I38" s="2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2000</v>
      </c>
      <c r="R38">
        <v>0</v>
      </c>
      <c r="S38">
        <v>0</v>
      </c>
      <c r="T38">
        <v>0</v>
      </c>
      <c r="U38">
        <v>0</v>
      </c>
      <c r="V38">
        <v>0</v>
      </c>
      <c r="W38" s="211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100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 s="212">
        <v>0</v>
      </c>
      <c r="AN38" s="213">
        <v>0</v>
      </c>
      <c r="AO38" s="36">
        <v>0</v>
      </c>
      <c r="AP38" s="26">
        <v>0</v>
      </c>
      <c r="AQ38" s="26">
        <v>0</v>
      </c>
      <c r="AR38" s="26">
        <v>0</v>
      </c>
      <c r="AS38" s="26">
        <v>0</v>
      </c>
      <c r="AT38" s="201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29</v>
      </c>
      <c r="BA38">
        <v>0</v>
      </c>
      <c r="BB38">
        <v>29</v>
      </c>
      <c r="BC38">
        <v>0</v>
      </c>
      <c r="BD38">
        <v>344.897959183673</v>
      </c>
      <c r="BE38">
        <v>742.857142857144</v>
      </c>
      <c r="BF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200</v>
      </c>
      <c r="BX38">
        <v>0</v>
      </c>
      <c r="BY38">
        <v>0</v>
      </c>
      <c r="BZ38">
        <v>0</v>
      </c>
      <c r="CA38" s="2">
        <v>0</v>
      </c>
      <c r="CB38" s="2">
        <v>0</v>
      </c>
      <c r="CC38" s="2">
        <v>0</v>
      </c>
      <c r="CD38" s="2">
        <v>0</v>
      </c>
      <c r="CE38" s="214">
        <v>3445.75510204082</v>
      </c>
      <c r="CF38">
        <v>3446</v>
      </c>
      <c r="CG38" s="215">
        <f t="shared" si="1"/>
        <v>-0.24489795917998</v>
      </c>
    </row>
    <row r="39" ht="14.25" spans="1:85">
      <c r="A39" s="206">
        <v>40</v>
      </c>
      <c r="B39" s="11">
        <v>12</v>
      </c>
      <c r="C39">
        <v>0</v>
      </c>
      <c r="D39">
        <v>0</v>
      </c>
      <c r="E39">
        <v>0</v>
      </c>
      <c r="F39">
        <v>0</v>
      </c>
      <c r="G39">
        <v>38</v>
      </c>
      <c r="H39" s="207" t="s">
        <v>182</v>
      </c>
      <c r="I39" s="2">
        <v>0</v>
      </c>
      <c r="J39">
        <v>0</v>
      </c>
      <c r="K39">
        <v>0</v>
      </c>
      <c r="L39">
        <v>0</v>
      </c>
      <c r="M39">
        <v>150</v>
      </c>
      <c r="N39">
        <v>0</v>
      </c>
      <c r="O39">
        <v>0</v>
      </c>
      <c r="P39">
        <v>0</v>
      </c>
      <c r="Q39">
        <v>2000</v>
      </c>
      <c r="R39">
        <v>0</v>
      </c>
      <c r="S39">
        <v>100</v>
      </c>
      <c r="T39">
        <v>0</v>
      </c>
      <c r="U39">
        <v>0</v>
      </c>
      <c r="V39">
        <v>0</v>
      </c>
      <c r="W39" s="211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100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 s="212">
        <v>0</v>
      </c>
      <c r="AN39" s="213">
        <v>0</v>
      </c>
      <c r="AO39" s="36">
        <v>0</v>
      </c>
      <c r="AP39" s="26">
        <v>0</v>
      </c>
      <c r="AQ39" s="26">
        <v>8</v>
      </c>
      <c r="AR39" s="26">
        <v>0</v>
      </c>
      <c r="AS39" s="26">
        <v>0</v>
      </c>
      <c r="AT39" s="201">
        <v>0</v>
      </c>
      <c r="AU39">
        <v>0</v>
      </c>
      <c r="AV39">
        <v>1150</v>
      </c>
      <c r="AW39">
        <v>0</v>
      </c>
      <c r="AX39">
        <v>0</v>
      </c>
      <c r="AY39">
        <v>0</v>
      </c>
      <c r="AZ39">
        <v>49</v>
      </c>
      <c r="BA39">
        <v>90</v>
      </c>
      <c r="BB39">
        <v>29</v>
      </c>
      <c r="BC39">
        <v>0</v>
      </c>
      <c r="BD39">
        <v>905.357142857143</v>
      </c>
      <c r="BE39">
        <v>1300</v>
      </c>
      <c r="BF39">
        <v>50</v>
      </c>
      <c r="BH39">
        <v>0</v>
      </c>
      <c r="BI39">
        <v>900.393372029938</v>
      </c>
      <c r="BJ39">
        <v>0</v>
      </c>
      <c r="BK39">
        <v>0</v>
      </c>
      <c r="BL39">
        <v>0</v>
      </c>
      <c r="BN39">
        <v>80</v>
      </c>
      <c r="BO39">
        <v>1723.2</v>
      </c>
      <c r="BP39">
        <v>792</v>
      </c>
      <c r="BQ39">
        <v>0</v>
      </c>
      <c r="BR39">
        <v>0</v>
      </c>
      <c r="BS39">
        <v>70</v>
      </c>
      <c r="BT39">
        <v>210</v>
      </c>
      <c r="BU39">
        <v>0</v>
      </c>
      <c r="BV39">
        <v>720</v>
      </c>
      <c r="BW39">
        <v>500</v>
      </c>
      <c r="BX39">
        <v>0</v>
      </c>
      <c r="BY39">
        <v>0</v>
      </c>
      <c r="BZ39">
        <v>0</v>
      </c>
      <c r="CA39" s="2">
        <v>216</v>
      </c>
      <c r="CB39" s="2">
        <v>0</v>
      </c>
      <c r="CC39" s="2">
        <v>0</v>
      </c>
      <c r="CD39" s="2">
        <v>0</v>
      </c>
      <c r="CE39" s="214">
        <v>11142.9505148871</v>
      </c>
      <c r="CF39">
        <v>11143</v>
      </c>
      <c r="CG39" s="215">
        <f t="shared" si="1"/>
        <v>-0.0494851129005838</v>
      </c>
    </row>
    <row r="40" ht="14.25" spans="1:85">
      <c r="A40" s="206">
        <v>41</v>
      </c>
      <c r="B40" s="11">
        <v>12</v>
      </c>
      <c r="C40">
        <v>0</v>
      </c>
      <c r="D40">
        <v>0</v>
      </c>
      <c r="E40">
        <v>0</v>
      </c>
      <c r="F40">
        <v>0</v>
      </c>
      <c r="G40">
        <v>39</v>
      </c>
      <c r="H40" s="207" t="s">
        <v>183</v>
      </c>
      <c r="I40" s="2">
        <v>0</v>
      </c>
      <c r="J40">
        <v>0</v>
      </c>
      <c r="K40">
        <v>0</v>
      </c>
      <c r="L40">
        <v>0</v>
      </c>
      <c r="M40">
        <v>150</v>
      </c>
      <c r="N40">
        <v>0</v>
      </c>
      <c r="O40">
        <v>0</v>
      </c>
      <c r="P40">
        <v>0</v>
      </c>
      <c r="Q40">
        <v>2000</v>
      </c>
      <c r="R40">
        <v>0</v>
      </c>
      <c r="S40">
        <v>100</v>
      </c>
      <c r="T40">
        <v>0</v>
      </c>
      <c r="U40">
        <v>0</v>
      </c>
      <c r="V40">
        <v>0</v>
      </c>
      <c r="W40" s="211">
        <v>0</v>
      </c>
      <c r="X40">
        <v>0</v>
      </c>
      <c r="Y40">
        <v>0</v>
      </c>
      <c r="Z40">
        <v>0</v>
      </c>
      <c r="AA40">
        <v>0</v>
      </c>
      <c r="AB40">
        <v>30</v>
      </c>
      <c r="AC40">
        <v>0</v>
      </c>
      <c r="AD40">
        <v>0</v>
      </c>
      <c r="AE40">
        <v>0</v>
      </c>
      <c r="AF40">
        <v>100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 s="212">
        <v>0</v>
      </c>
      <c r="AN40" s="213">
        <v>0</v>
      </c>
      <c r="AO40" s="36">
        <v>0</v>
      </c>
      <c r="AP40" s="26">
        <v>0</v>
      </c>
      <c r="AQ40" s="26">
        <v>0</v>
      </c>
      <c r="AR40" s="26">
        <v>0</v>
      </c>
      <c r="AS40" s="26">
        <v>0</v>
      </c>
      <c r="AT40" s="201">
        <v>0</v>
      </c>
      <c r="AU40">
        <v>0</v>
      </c>
      <c r="AV40">
        <v>450</v>
      </c>
      <c r="AW40">
        <v>0</v>
      </c>
      <c r="AX40">
        <v>0</v>
      </c>
      <c r="AY40">
        <v>0</v>
      </c>
      <c r="AZ40">
        <v>87</v>
      </c>
      <c r="BA40">
        <v>0</v>
      </c>
      <c r="BB40">
        <v>37</v>
      </c>
      <c r="BC40">
        <v>0</v>
      </c>
      <c r="BD40">
        <v>1379.59183673469</v>
      </c>
      <c r="BE40">
        <v>2042.85714285714</v>
      </c>
      <c r="BF40">
        <v>0</v>
      </c>
      <c r="BH40">
        <v>0</v>
      </c>
      <c r="BI40">
        <v>0</v>
      </c>
      <c r="BJ40">
        <v>0</v>
      </c>
      <c r="BK40">
        <v>0</v>
      </c>
      <c r="BL40">
        <v>20</v>
      </c>
      <c r="BN40">
        <v>0</v>
      </c>
      <c r="BO40">
        <v>30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60</v>
      </c>
      <c r="BV40">
        <v>550</v>
      </c>
      <c r="BW40">
        <v>200</v>
      </c>
      <c r="BX40">
        <v>0</v>
      </c>
      <c r="BY40">
        <v>0</v>
      </c>
      <c r="BZ40">
        <v>200</v>
      </c>
      <c r="CA40" s="2">
        <v>0</v>
      </c>
      <c r="CB40" s="2">
        <v>0</v>
      </c>
      <c r="CC40" s="2">
        <v>0</v>
      </c>
      <c r="CD40" s="2">
        <v>0</v>
      </c>
      <c r="CE40" s="214">
        <v>7436.44897959183</v>
      </c>
      <c r="CF40">
        <v>7436</v>
      </c>
      <c r="CG40" s="215">
        <f t="shared" si="1"/>
        <v>0.448979591829811</v>
      </c>
    </row>
    <row r="41" ht="14.25" spans="1:85">
      <c r="A41" s="206">
        <v>42</v>
      </c>
      <c r="B41" s="11">
        <v>12</v>
      </c>
      <c r="C41">
        <v>0</v>
      </c>
      <c r="D41">
        <v>0</v>
      </c>
      <c r="E41">
        <v>0</v>
      </c>
      <c r="F41">
        <v>0</v>
      </c>
      <c r="G41">
        <v>40</v>
      </c>
      <c r="H41" s="207" t="s">
        <v>184</v>
      </c>
      <c r="I41" s="2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2000</v>
      </c>
      <c r="R41">
        <v>0</v>
      </c>
      <c r="S41">
        <v>0</v>
      </c>
      <c r="T41">
        <v>2330</v>
      </c>
      <c r="U41">
        <v>0</v>
      </c>
      <c r="V41">
        <v>0</v>
      </c>
      <c r="W41" s="21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100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 s="212">
        <v>0</v>
      </c>
      <c r="AN41" s="213">
        <v>0</v>
      </c>
      <c r="AO41" s="36">
        <v>0</v>
      </c>
      <c r="AP41" s="26">
        <v>0</v>
      </c>
      <c r="AQ41" s="26">
        <v>0</v>
      </c>
      <c r="AR41" s="26">
        <v>0</v>
      </c>
      <c r="AS41" s="26">
        <v>0</v>
      </c>
      <c r="AT41" s="201">
        <v>0</v>
      </c>
      <c r="AU41">
        <v>0</v>
      </c>
      <c r="AV41">
        <v>0</v>
      </c>
      <c r="AW41">
        <v>310</v>
      </c>
      <c r="AX41">
        <v>0</v>
      </c>
      <c r="AY41">
        <v>0</v>
      </c>
      <c r="AZ41">
        <v>24</v>
      </c>
      <c r="BA41">
        <v>0</v>
      </c>
      <c r="BB41">
        <v>39</v>
      </c>
      <c r="BC41">
        <v>0</v>
      </c>
      <c r="BD41">
        <v>919.727891156462</v>
      </c>
      <c r="BE41">
        <v>1485.71428571428</v>
      </c>
      <c r="BF41">
        <v>0</v>
      </c>
      <c r="BH41">
        <v>0</v>
      </c>
      <c r="BI41">
        <v>0</v>
      </c>
      <c r="BJ41">
        <v>0</v>
      </c>
      <c r="BK41">
        <v>0</v>
      </c>
      <c r="BL41">
        <v>20</v>
      </c>
      <c r="BM41">
        <v>360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200</v>
      </c>
      <c r="BX41">
        <v>0</v>
      </c>
      <c r="BY41">
        <v>0</v>
      </c>
      <c r="BZ41">
        <v>300</v>
      </c>
      <c r="CA41" s="2">
        <v>0</v>
      </c>
      <c r="CB41" s="2">
        <v>0</v>
      </c>
      <c r="CC41" s="2">
        <v>0</v>
      </c>
      <c r="CD41" s="2">
        <v>0</v>
      </c>
      <c r="CE41" s="214">
        <v>8088.44217687074</v>
      </c>
      <c r="CF41">
        <v>8088</v>
      </c>
      <c r="CG41" s="215">
        <f t="shared" si="1"/>
        <v>0.442176870739786</v>
      </c>
    </row>
    <row r="42" ht="14.25" spans="1:85">
      <c r="A42" s="206">
        <v>43</v>
      </c>
      <c r="B42" s="11">
        <v>12</v>
      </c>
      <c r="C42">
        <v>0</v>
      </c>
      <c r="D42">
        <v>0</v>
      </c>
      <c r="E42">
        <v>0</v>
      </c>
      <c r="F42">
        <v>0</v>
      </c>
      <c r="G42">
        <v>41</v>
      </c>
      <c r="H42" s="207" t="s">
        <v>185</v>
      </c>
      <c r="I42" s="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2000</v>
      </c>
      <c r="R42">
        <v>0</v>
      </c>
      <c r="S42">
        <v>100</v>
      </c>
      <c r="T42">
        <v>0</v>
      </c>
      <c r="U42">
        <v>0</v>
      </c>
      <c r="V42">
        <v>0</v>
      </c>
      <c r="W42" s="211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100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 s="212">
        <v>0</v>
      </c>
      <c r="AN42" s="213">
        <v>0</v>
      </c>
      <c r="AO42" s="36">
        <v>0</v>
      </c>
      <c r="AP42" s="26">
        <v>0</v>
      </c>
      <c r="AQ42" s="26">
        <v>0</v>
      </c>
      <c r="AR42" s="26">
        <v>0</v>
      </c>
      <c r="AS42" s="26">
        <v>0</v>
      </c>
      <c r="AT42" s="201">
        <v>0</v>
      </c>
      <c r="AU42">
        <v>0</v>
      </c>
      <c r="AV42">
        <v>1000</v>
      </c>
      <c r="AW42">
        <v>110</v>
      </c>
      <c r="AX42">
        <v>0</v>
      </c>
      <c r="AY42">
        <v>0</v>
      </c>
      <c r="AZ42">
        <v>42</v>
      </c>
      <c r="BA42">
        <v>0</v>
      </c>
      <c r="BB42">
        <v>24</v>
      </c>
      <c r="BC42">
        <v>0</v>
      </c>
      <c r="BD42">
        <v>804.761904761905</v>
      </c>
      <c r="BE42">
        <v>1300</v>
      </c>
      <c r="BF42">
        <v>0</v>
      </c>
      <c r="BH42">
        <v>0</v>
      </c>
      <c r="BI42">
        <v>900.393372029938</v>
      </c>
      <c r="BJ42">
        <v>0</v>
      </c>
      <c r="BK42">
        <v>0</v>
      </c>
      <c r="BL42">
        <v>0</v>
      </c>
      <c r="BN42">
        <v>0</v>
      </c>
      <c r="BO42">
        <v>1362.8</v>
      </c>
      <c r="BP42">
        <v>490</v>
      </c>
      <c r="BQ42">
        <v>0</v>
      </c>
      <c r="BR42">
        <v>0</v>
      </c>
      <c r="BS42">
        <v>35</v>
      </c>
      <c r="BT42">
        <v>70</v>
      </c>
      <c r="BU42">
        <v>0</v>
      </c>
      <c r="BV42">
        <v>600</v>
      </c>
      <c r="BW42">
        <v>500</v>
      </c>
      <c r="BX42">
        <v>0</v>
      </c>
      <c r="BY42">
        <v>0</v>
      </c>
      <c r="BZ42">
        <v>0</v>
      </c>
      <c r="CA42" s="2">
        <v>216</v>
      </c>
      <c r="CB42" s="2">
        <v>0</v>
      </c>
      <c r="CC42" s="2">
        <v>0</v>
      </c>
      <c r="CD42" s="2">
        <v>0</v>
      </c>
      <c r="CE42" s="214">
        <v>9654.95527679184</v>
      </c>
      <c r="CF42">
        <v>9655</v>
      </c>
      <c r="CG42" s="215">
        <f t="shared" si="1"/>
        <v>-0.0447232081605762</v>
      </c>
    </row>
    <row r="43" ht="14.25" spans="1:85">
      <c r="A43" s="206">
        <v>44</v>
      </c>
      <c r="B43" s="11">
        <v>12</v>
      </c>
      <c r="C43">
        <v>0</v>
      </c>
      <c r="D43">
        <v>0</v>
      </c>
      <c r="E43">
        <v>0</v>
      </c>
      <c r="F43">
        <v>0</v>
      </c>
      <c r="G43">
        <v>42</v>
      </c>
      <c r="H43" s="207" t="s">
        <v>186</v>
      </c>
      <c r="I43" s="2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2000</v>
      </c>
      <c r="R43">
        <v>0</v>
      </c>
      <c r="S43">
        <v>100</v>
      </c>
      <c r="T43">
        <v>0</v>
      </c>
      <c r="U43">
        <v>0</v>
      </c>
      <c r="V43">
        <v>0</v>
      </c>
      <c r="W43" s="211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 s="212">
        <v>0</v>
      </c>
      <c r="AN43" s="213">
        <v>0</v>
      </c>
      <c r="AO43" s="36">
        <v>0</v>
      </c>
      <c r="AP43" s="26">
        <v>0</v>
      </c>
      <c r="AQ43" s="26">
        <v>0</v>
      </c>
      <c r="AR43" s="26">
        <v>0</v>
      </c>
      <c r="AS43" s="26">
        <v>0</v>
      </c>
      <c r="AT43" s="201">
        <v>0</v>
      </c>
      <c r="AU43">
        <v>0</v>
      </c>
      <c r="AV43">
        <v>1365</v>
      </c>
      <c r="AW43">
        <v>0</v>
      </c>
      <c r="AX43">
        <v>0</v>
      </c>
      <c r="AY43">
        <v>55</v>
      </c>
      <c r="AZ43">
        <v>36</v>
      </c>
      <c r="BA43">
        <v>0</v>
      </c>
      <c r="BB43">
        <v>41</v>
      </c>
      <c r="BC43">
        <v>0</v>
      </c>
      <c r="BD43">
        <v>1609.52380952381</v>
      </c>
      <c r="BE43">
        <v>2600</v>
      </c>
      <c r="BF43">
        <v>50</v>
      </c>
      <c r="BH43">
        <v>0</v>
      </c>
      <c r="BI43">
        <v>0</v>
      </c>
      <c r="BJ43">
        <v>0</v>
      </c>
      <c r="BK43">
        <v>0</v>
      </c>
      <c r="BL43">
        <v>0</v>
      </c>
      <c r="BN43">
        <v>0</v>
      </c>
      <c r="BO43">
        <v>908</v>
      </c>
      <c r="BP43">
        <v>1160</v>
      </c>
      <c r="BQ43">
        <v>0</v>
      </c>
      <c r="BR43">
        <v>250</v>
      </c>
      <c r="BS43">
        <v>150</v>
      </c>
      <c r="BT43">
        <v>400</v>
      </c>
      <c r="BU43">
        <v>0</v>
      </c>
      <c r="BV43">
        <v>0</v>
      </c>
      <c r="BW43">
        <v>200</v>
      </c>
      <c r="BX43">
        <v>0</v>
      </c>
      <c r="BY43">
        <v>0</v>
      </c>
      <c r="BZ43">
        <v>150</v>
      </c>
      <c r="CA43" s="2">
        <v>0</v>
      </c>
      <c r="CB43" s="2">
        <v>0</v>
      </c>
      <c r="CC43" s="2">
        <v>408</v>
      </c>
      <c r="CD43" s="2">
        <v>600</v>
      </c>
      <c r="CE43" s="214">
        <v>12082.5238095238</v>
      </c>
      <c r="CF43">
        <v>12083</v>
      </c>
      <c r="CG43" s="215">
        <f t="shared" si="1"/>
        <v>-0.476190476199918</v>
      </c>
    </row>
    <row r="44" ht="14.25" spans="1:85">
      <c r="A44" s="206">
        <v>45</v>
      </c>
      <c r="B44" s="11">
        <v>12</v>
      </c>
      <c r="C44">
        <v>0</v>
      </c>
      <c r="D44">
        <v>0</v>
      </c>
      <c r="E44">
        <v>935</v>
      </c>
      <c r="F44">
        <v>0</v>
      </c>
      <c r="G44">
        <v>43</v>
      </c>
      <c r="H44" s="207" t="s">
        <v>38</v>
      </c>
      <c r="I44" s="2">
        <v>6018.75</v>
      </c>
      <c r="J44">
        <v>6190.9</v>
      </c>
      <c r="K44">
        <v>0</v>
      </c>
      <c r="L44">
        <v>0</v>
      </c>
      <c r="M44">
        <v>0</v>
      </c>
      <c r="N44">
        <v>60</v>
      </c>
      <c r="O44">
        <v>500</v>
      </c>
      <c r="P44">
        <v>60</v>
      </c>
      <c r="Q44">
        <v>2000</v>
      </c>
      <c r="R44">
        <v>0</v>
      </c>
      <c r="S44">
        <v>100</v>
      </c>
      <c r="T44">
        <v>0</v>
      </c>
      <c r="U44">
        <v>30</v>
      </c>
      <c r="V44">
        <v>0</v>
      </c>
      <c r="W44" s="211">
        <v>240</v>
      </c>
      <c r="X44">
        <v>30</v>
      </c>
      <c r="Y44">
        <v>150</v>
      </c>
      <c r="Z44">
        <v>0</v>
      </c>
      <c r="AA44">
        <v>0</v>
      </c>
      <c r="AB44">
        <v>0</v>
      </c>
      <c r="AC44">
        <v>250</v>
      </c>
      <c r="AD44">
        <v>0</v>
      </c>
      <c r="AE44">
        <v>0</v>
      </c>
      <c r="AF44">
        <v>100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 s="212">
        <v>0</v>
      </c>
      <c r="AN44" s="213">
        <v>250</v>
      </c>
      <c r="AO44" s="36">
        <v>0</v>
      </c>
      <c r="AP44" s="26">
        <v>0</v>
      </c>
      <c r="AQ44" s="26">
        <v>0</v>
      </c>
      <c r="AR44" s="26">
        <v>104</v>
      </c>
      <c r="AS44" s="26">
        <v>0</v>
      </c>
      <c r="AT44" s="201">
        <v>0</v>
      </c>
      <c r="AU44">
        <v>0</v>
      </c>
      <c r="AV44">
        <v>2270</v>
      </c>
      <c r="AW44">
        <v>0</v>
      </c>
      <c r="AX44">
        <v>0</v>
      </c>
      <c r="AY44">
        <v>115</v>
      </c>
      <c r="AZ44">
        <v>0</v>
      </c>
      <c r="BA44">
        <v>75</v>
      </c>
      <c r="BB44">
        <v>0</v>
      </c>
      <c r="BC44">
        <v>0</v>
      </c>
      <c r="BD44">
        <v>1609.52380952381</v>
      </c>
      <c r="BE44">
        <v>2600</v>
      </c>
      <c r="BF44">
        <v>150</v>
      </c>
      <c r="BG44">
        <v>1500</v>
      </c>
      <c r="BH44">
        <v>50</v>
      </c>
      <c r="BI44">
        <v>0</v>
      </c>
      <c r="BJ44">
        <v>0</v>
      </c>
      <c r="BK44">
        <v>0</v>
      </c>
      <c r="BL44">
        <v>20</v>
      </c>
      <c r="BN44">
        <v>0</v>
      </c>
      <c r="BO44">
        <v>1218</v>
      </c>
      <c r="BP44">
        <v>1390</v>
      </c>
      <c r="BQ44">
        <v>130</v>
      </c>
      <c r="BR44">
        <v>250</v>
      </c>
      <c r="BS44">
        <v>150</v>
      </c>
      <c r="BT44">
        <v>400</v>
      </c>
      <c r="BU44">
        <v>30</v>
      </c>
      <c r="BV44">
        <v>0</v>
      </c>
      <c r="BW44">
        <v>200</v>
      </c>
      <c r="BX44">
        <v>500</v>
      </c>
      <c r="BY44">
        <v>0</v>
      </c>
      <c r="BZ44">
        <v>150</v>
      </c>
      <c r="CA44" s="2">
        <v>0</v>
      </c>
      <c r="CB44" s="2">
        <v>0</v>
      </c>
      <c r="CC44" s="2">
        <v>0</v>
      </c>
      <c r="CD44" s="2">
        <v>600</v>
      </c>
      <c r="CE44" s="214">
        <v>23345.8538095238</v>
      </c>
      <c r="CF44">
        <v>23346</v>
      </c>
      <c r="CG44" s="215">
        <f t="shared" si="1"/>
        <v>-0.14619047619999</v>
      </c>
    </row>
    <row r="45" ht="14.25" spans="1:85">
      <c r="A45" s="206">
        <v>46</v>
      </c>
      <c r="B45" s="11">
        <v>12</v>
      </c>
      <c r="C45">
        <v>0</v>
      </c>
      <c r="D45">
        <v>0</v>
      </c>
      <c r="E45">
        <v>935</v>
      </c>
      <c r="F45">
        <v>0</v>
      </c>
      <c r="G45">
        <v>44</v>
      </c>
      <c r="H45" s="207" t="s">
        <v>36</v>
      </c>
      <c r="I45" s="2">
        <v>0</v>
      </c>
      <c r="J45">
        <v>6027.2</v>
      </c>
      <c r="K45">
        <v>200</v>
      </c>
      <c r="L45">
        <v>0</v>
      </c>
      <c r="M45">
        <v>0</v>
      </c>
      <c r="N45">
        <v>60</v>
      </c>
      <c r="O45">
        <v>0</v>
      </c>
      <c r="P45">
        <v>0</v>
      </c>
      <c r="Q45">
        <v>2000</v>
      </c>
      <c r="R45">
        <v>0</v>
      </c>
      <c r="S45">
        <v>0</v>
      </c>
      <c r="T45">
        <v>1600</v>
      </c>
      <c r="U45">
        <v>0</v>
      </c>
      <c r="V45">
        <v>0</v>
      </c>
      <c r="W45" s="211">
        <v>0</v>
      </c>
      <c r="X45">
        <v>0</v>
      </c>
      <c r="Y45">
        <v>0</v>
      </c>
      <c r="Z45">
        <v>0</v>
      </c>
      <c r="AA45">
        <v>150</v>
      </c>
      <c r="AB45">
        <v>0</v>
      </c>
      <c r="AC45">
        <v>0</v>
      </c>
      <c r="AD45">
        <v>0</v>
      </c>
      <c r="AE45">
        <v>0</v>
      </c>
      <c r="AF45">
        <v>100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 s="212">
        <v>0</v>
      </c>
      <c r="AN45" s="213">
        <v>180</v>
      </c>
      <c r="AO45" s="36">
        <v>0</v>
      </c>
      <c r="AP45" s="26">
        <v>0</v>
      </c>
      <c r="AQ45" s="26">
        <v>0</v>
      </c>
      <c r="AR45" s="26">
        <v>64</v>
      </c>
      <c r="AS45" s="26">
        <v>0</v>
      </c>
      <c r="AT45" s="201">
        <v>0</v>
      </c>
      <c r="AU45">
        <v>0</v>
      </c>
      <c r="AV45">
        <v>1380</v>
      </c>
      <c r="AW45">
        <v>310</v>
      </c>
      <c r="AX45">
        <v>0</v>
      </c>
      <c r="AY45">
        <v>0</v>
      </c>
      <c r="AZ45">
        <v>29</v>
      </c>
      <c r="BA45">
        <v>75</v>
      </c>
      <c r="BB45">
        <v>13</v>
      </c>
      <c r="BC45">
        <v>240</v>
      </c>
      <c r="BD45">
        <v>1073.01587301587</v>
      </c>
      <c r="BE45">
        <v>1733.33333333333</v>
      </c>
      <c r="BF45">
        <v>0</v>
      </c>
      <c r="BH45">
        <v>50</v>
      </c>
      <c r="BI45">
        <v>0</v>
      </c>
      <c r="BJ45">
        <v>350</v>
      </c>
      <c r="BK45">
        <v>350</v>
      </c>
      <c r="BL45">
        <v>0</v>
      </c>
      <c r="BN45">
        <v>0</v>
      </c>
      <c r="BO45">
        <v>232</v>
      </c>
      <c r="BP45">
        <v>740</v>
      </c>
      <c r="BQ45">
        <v>0</v>
      </c>
      <c r="BR45">
        <v>280</v>
      </c>
      <c r="BS45">
        <v>160</v>
      </c>
      <c r="BT45">
        <v>480</v>
      </c>
      <c r="BU45">
        <v>0</v>
      </c>
      <c r="BV45">
        <v>0</v>
      </c>
      <c r="BW45">
        <v>200</v>
      </c>
      <c r="BX45">
        <v>0</v>
      </c>
      <c r="BY45">
        <v>0</v>
      </c>
      <c r="BZ45">
        <v>150</v>
      </c>
      <c r="CA45" s="2">
        <v>0</v>
      </c>
      <c r="CB45" s="2">
        <v>0</v>
      </c>
      <c r="CC45" s="2">
        <v>372</v>
      </c>
      <c r="CD45" s="2">
        <v>960</v>
      </c>
      <c r="CE45" s="214">
        <v>16539.6792063492</v>
      </c>
      <c r="CF45">
        <v>16540</v>
      </c>
      <c r="CG45" s="215">
        <f t="shared" si="1"/>
        <v>-0.320793650800624</v>
      </c>
    </row>
    <row r="46" ht="14.25" spans="1:85">
      <c r="A46" s="206">
        <v>48</v>
      </c>
      <c r="B46" s="11">
        <v>12</v>
      </c>
      <c r="C46">
        <v>0</v>
      </c>
      <c r="D46">
        <v>0</v>
      </c>
      <c r="E46">
        <v>0</v>
      </c>
      <c r="F46">
        <v>0</v>
      </c>
      <c r="G46">
        <v>45</v>
      </c>
      <c r="H46" s="207" t="s">
        <v>187</v>
      </c>
      <c r="I46" s="2">
        <v>0</v>
      </c>
      <c r="J46">
        <v>0</v>
      </c>
      <c r="K46">
        <v>200</v>
      </c>
      <c r="L46">
        <v>0</v>
      </c>
      <c r="M46">
        <v>0</v>
      </c>
      <c r="N46">
        <v>0</v>
      </c>
      <c r="O46">
        <v>0</v>
      </c>
      <c r="P46">
        <v>0</v>
      </c>
      <c r="Q46">
        <v>2000</v>
      </c>
      <c r="R46">
        <v>0</v>
      </c>
      <c r="S46">
        <v>100</v>
      </c>
      <c r="T46">
        <v>0</v>
      </c>
      <c r="U46">
        <v>50</v>
      </c>
      <c r="V46">
        <v>0</v>
      </c>
      <c r="W46" s="211">
        <v>0</v>
      </c>
      <c r="X46">
        <v>30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100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 s="212">
        <v>0</v>
      </c>
      <c r="AN46" s="213">
        <v>150</v>
      </c>
      <c r="AO46" s="36">
        <v>0</v>
      </c>
      <c r="AP46" s="26">
        <v>11400</v>
      </c>
      <c r="AQ46" s="26">
        <v>0</v>
      </c>
      <c r="AR46" s="26">
        <v>0</v>
      </c>
      <c r="AS46" s="26">
        <v>0</v>
      </c>
      <c r="AT46" s="201">
        <v>500</v>
      </c>
      <c r="AU46">
        <v>30</v>
      </c>
      <c r="AV46">
        <v>0</v>
      </c>
      <c r="AW46">
        <v>50</v>
      </c>
      <c r="AX46">
        <v>0</v>
      </c>
      <c r="AY46">
        <v>75</v>
      </c>
      <c r="AZ46">
        <v>16</v>
      </c>
      <c r="BA46">
        <v>0</v>
      </c>
      <c r="BB46">
        <v>16</v>
      </c>
      <c r="BC46">
        <v>0</v>
      </c>
      <c r="BD46">
        <v>689.795918367348</v>
      </c>
      <c r="BE46">
        <v>742.857142857144</v>
      </c>
      <c r="BF46">
        <v>0</v>
      </c>
      <c r="BH46">
        <v>0</v>
      </c>
      <c r="BI46">
        <v>100</v>
      </c>
      <c r="BJ46">
        <v>0</v>
      </c>
      <c r="BK46">
        <v>0</v>
      </c>
      <c r="BL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150</v>
      </c>
      <c r="BW46">
        <v>200</v>
      </c>
      <c r="BX46">
        <v>0</v>
      </c>
      <c r="BY46">
        <v>0</v>
      </c>
      <c r="BZ46">
        <v>50</v>
      </c>
      <c r="CA46" s="2">
        <v>0</v>
      </c>
      <c r="CB46" s="2">
        <v>0</v>
      </c>
      <c r="CC46" s="2">
        <v>0</v>
      </c>
      <c r="CD46" s="2">
        <v>0</v>
      </c>
      <c r="CE46" s="214">
        <v>11699.6530612245</v>
      </c>
      <c r="CF46">
        <v>11700</v>
      </c>
      <c r="CG46" s="215">
        <f t="shared" si="1"/>
        <v>-0.346938775499439</v>
      </c>
    </row>
    <row r="47" ht="14.25" spans="1:85">
      <c r="A47" s="206">
        <v>49</v>
      </c>
      <c r="B47" s="11">
        <v>12</v>
      </c>
      <c r="C47">
        <v>420</v>
      </c>
      <c r="D47">
        <v>0</v>
      </c>
      <c r="E47">
        <v>0</v>
      </c>
      <c r="F47">
        <v>420</v>
      </c>
      <c r="G47">
        <v>46</v>
      </c>
      <c r="H47" s="207" t="s">
        <v>13</v>
      </c>
      <c r="I47" s="2">
        <v>0</v>
      </c>
      <c r="J47">
        <v>0</v>
      </c>
      <c r="K47">
        <v>200</v>
      </c>
      <c r="L47">
        <v>0</v>
      </c>
      <c r="M47">
        <v>0</v>
      </c>
      <c r="N47">
        <v>0</v>
      </c>
      <c r="O47">
        <v>0</v>
      </c>
      <c r="P47">
        <v>90</v>
      </c>
      <c r="Q47">
        <v>2000</v>
      </c>
      <c r="R47">
        <v>0</v>
      </c>
      <c r="S47">
        <v>100</v>
      </c>
      <c r="T47">
        <v>0</v>
      </c>
      <c r="U47">
        <v>50</v>
      </c>
      <c r="V47">
        <v>0</v>
      </c>
      <c r="W47" s="211">
        <v>240</v>
      </c>
      <c r="X47">
        <v>30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100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 s="212">
        <v>0</v>
      </c>
      <c r="AN47" s="213">
        <v>0</v>
      </c>
      <c r="AO47" s="36">
        <v>0</v>
      </c>
      <c r="AP47" s="26">
        <v>12000</v>
      </c>
      <c r="AQ47" s="26">
        <v>0</v>
      </c>
      <c r="AR47" s="26">
        <v>48</v>
      </c>
      <c r="AS47" s="26">
        <v>32</v>
      </c>
      <c r="AT47" s="201">
        <v>0</v>
      </c>
      <c r="AU47">
        <v>210</v>
      </c>
      <c r="AV47">
        <v>1550</v>
      </c>
      <c r="AW47">
        <v>110</v>
      </c>
      <c r="AX47">
        <v>0</v>
      </c>
      <c r="AY47">
        <v>35</v>
      </c>
      <c r="AZ47">
        <v>0</v>
      </c>
      <c r="BA47">
        <v>0</v>
      </c>
      <c r="BB47">
        <v>0</v>
      </c>
      <c r="BC47">
        <v>0</v>
      </c>
      <c r="BD47">
        <v>804.761904761905</v>
      </c>
      <c r="BE47">
        <v>1462.5</v>
      </c>
      <c r="BF47">
        <v>0</v>
      </c>
      <c r="BH47">
        <v>50</v>
      </c>
      <c r="BI47">
        <v>0</v>
      </c>
      <c r="BJ47">
        <v>0</v>
      </c>
      <c r="BK47">
        <v>0</v>
      </c>
      <c r="BL47">
        <v>20</v>
      </c>
      <c r="BN47">
        <v>0</v>
      </c>
      <c r="BO47">
        <v>728</v>
      </c>
      <c r="BP47">
        <v>730</v>
      </c>
      <c r="BQ47">
        <v>230</v>
      </c>
      <c r="BR47">
        <v>35</v>
      </c>
      <c r="BS47">
        <v>35</v>
      </c>
      <c r="BT47">
        <v>70</v>
      </c>
      <c r="BU47">
        <v>0</v>
      </c>
      <c r="BV47">
        <v>200</v>
      </c>
      <c r="BW47">
        <v>200</v>
      </c>
      <c r="BX47">
        <v>0</v>
      </c>
      <c r="BY47">
        <v>90</v>
      </c>
      <c r="BZ47">
        <v>200</v>
      </c>
      <c r="CA47" s="2">
        <v>0</v>
      </c>
      <c r="CB47" s="2">
        <v>258</v>
      </c>
      <c r="CC47" s="2">
        <v>72</v>
      </c>
      <c r="CD47" s="2">
        <v>0</v>
      </c>
      <c r="CE47" s="214">
        <v>15980.2619047619</v>
      </c>
      <c r="CF47">
        <v>15980</v>
      </c>
      <c r="CG47" s="215">
        <f t="shared" si="1"/>
        <v>0.261904761899132</v>
      </c>
    </row>
    <row r="48" ht="12" customHeight="1" spans="1:85">
      <c r="A48" s="206">
        <v>50</v>
      </c>
      <c r="B48" s="11">
        <v>12</v>
      </c>
      <c r="C48">
        <v>0</v>
      </c>
      <c r="D48">
        <v>0</v>
      </c>
      <c r="E48">
        <v>0</v>
      </c>
      <c r="F48">
        <v>0</v>
      </c>
      <c r="G48">
        <v>47</v>
      </c>
      <c r="H48" s="207" t="s">
        <v>188</v>
      </c>
      <c r="I48" s="2">
        <v>5700</v>
      </c>
      <c r="J48">
        <v>6354.5</v>
      </c>
      <c r="K48">
        <v>400</v>
      </c>
      <c r="L48">
        <v>0</v>
      </c>
      <c r="M48">
        <v>150</v>
      </c>
      <c r="N48">
        <v>80</v>
      </c>
      <c r="O48">
        <v>500</v>
      </c>
      <c r="P48">
        <v>60</v>
      </c>
      <c r="Q48">
        <v>2000</v>
      </c>
      <c r="R48">
        <v>0</v>
      </c>
      <c r="S48">
        <v>100</v>
      </c>
      <c r="T48">
        <v>0</v>
      </c>
      <c r="U48">
        <v>30</v>
      </c>
      <c r="V48">
        <v>0</v>
      </c>
      <c r="W48" s="211">
        <v>160</v>
      </c>
      <c r="X48">
        <v>0</v>
      </c>
      <c r="Y48">
        <v>150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50</v>
      </c>
      <c r="AF48">
        <v>100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 s="212">
        <v>30</v>
      </c>
      <c r="AN48" s="213">
        <v>100</v>
      </c>
      <c r="AO48" s="36">
        <v>0</v>
      </c>
      <c r="AP48" s="26">
        <v>0</v>
      </c>
      <c r="AQ48" s="26">
        <v>0</v>
      </c>
      <c r="AR48" s="26">
        <v>0</v>
      </c>
      <c r="AS48" s="26">
        <v>0</v>
      </c>
      <c r="AT48" s="201">
        <v>0</v>
      </c>
      <c r="AU48">
        <v>60</v>
      </c>
      <c r="AV48">
        <v>750</v>
      </c>
      <c r="AW48">
        <v>110</v>
      </c>
      <c r="AX48">
        <v>0</v>
      </c>
      <c r="AY48">
        <v>60</v>
      </c>
      <c r="AZ48">
        <v>49</v>
      </c>
      <c r="BA48">
        <v>195</v>
      </c>
      <c r="BB48">
        <v>18</v>
      </c>
      <c r="BC48">
        <v>0</v>
      </c>
      <c r="BD48">
        <v>804.761904761905</v>
      </c>
      <c r="BE48">
        <v>1485.71428571428</v>
      </c>
      <c r="BF48">
        <v>0</v>
      </c>
      <c r="BH48">
        <v>0</v>
      </c>
      <c r="BI48">
        <v>485.231116696967</v>
      </c>
      <c r="BJ48">
        <v>0</v>
      </c>
      <c r="BK48">
        <v>0</v>
      </c>
      <c r="BL48">
        <v>40</v>
      </c>
      <c r="BN48">
        <v>0</v>
      </c>
      <c r="BO48">
        <v>2079.2</v>
      </c>
      <c r="BP48">
        <v>478</v>
      </c>
      <c r="BQ48">
        <v>0</v>
      </c>
      <c r="BR48">
        <v>0</v>
      </c>
      <c r="BS48">
        <v>140</v>
      </c>
      <c r="BT48">
        <v>350</v>
      </c>
      <c r="BU48">
        <v>30</v>
      </c>
      <c r="BV48">
        <v>720</v>
      </c>
      <c r="BW48">
        <v>500</v>
      </c>
      <c r="BX48">
        <v>0</v>
      </c>
      <c r="BY48">
        <v>0</v>
      </c>
      <c r="BZ48">
        <v>0</v>
      </c>
      <c r="CA48" s="2">
        <v>0</v>
      </c>
      <c r="CB48" s="2">
        <v>0</v>
      </c>
      <c r="CC48" s="2">
        <v>468</v>
      </c>
      <c r="CD48" s="2">
        <v>0</v>
      </c>
      <c r="CE48" s="214">
        <v>18797.2373071732</v>
      </c>
      <c r="CF48">
        <v>18797</v>
      </c>
      <c r="CG48" s="215">
        <f t="shared" si="1"/>
        <v>0.237307173199952</v>
      </c>
    </row>
    <row r="49" ht="14.25" spans="1:85">
      <c r="A49" s="206">
        <v>51</v>
      </c>
      <c r="B49" s="11">
        <v>12</v>
      </c>
      <c r="C49">
        <v>0</v>
      </c>
      <c r="D49">
        <v>0</v>
      </c>
      <c r="E49">
        <v>0</v>
      </c>
      <c r="F49">
        <v>1080</v>
      </c>
      <c r="G49">
        <v>48</v>
      </c>
      <c r="H49" s="207" t="s">
        <v>58</v>
      </c>
      <c r="I49" s="2">
        <v>5700</v>
      </c>
      <c r="J49">
        <v>5864.7</v>
      </c>
      <c r="K49">
        <v>0</v>
      </c>
      <c r="L49">
        <v>0</v>
      </c>
      <c r="M49">
        <v>0</v>
      </c>
      <c r="N49">
        <v>0</v>
      </c>
      <c r="O49">
        <v>500</v>
      </c>
      <c r="P49">
        <v>0</v>
      </c>
      <c r="Q49">
        <v>2000</v>
      </c>
      <c r="R49">
        <v>0</v>
      </c>
      <c r="S49">
        <v>100</v>
      </c>
      <c r="T49">
        <v>0</v>
      </c>
      <c r="U49">
        <v>30</v>
      </c>
      <c r="V49">
        <v>0</v>
      </c>
      <c r="W49" s="211">
        <v>240</v>
      </c>
      <c r="X49">
        <v>30</v>
      </c>
      <c r="Y49">
        <v>0</v>
      </c>
      <c r="Z49">
        <v>0</v>
      </c>
      <c r="AA49">
        <v>0</v>
      </c>
      <c r="AB49">
        <v>0</v>
      </c>
      <c r="AC49">
        <v>250</v>
      </c>
      <c r="AD49">
        <v>0</v>
      </c>
      <c r="AE49">
        <v>0</v>
      </c>
      <c r="AF49">
        <v>100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 s="212">
        <v>0</v>
      </c>
      <c r="AN49" s="213">
        <v>0</v>
      </c>
      <c r="AO49" s="36">
        <v>0</v>
      </c>
      <c r="AP49" s="26">
        <v>0</v>
      </c>
      <c r="AQ49" s="26">
        <v>0</v>
      </c>
      <c r="AR49" s="26">
        <v>32</v>
      </c>
      <c r="AS49" s="26">
        <v>48</v>
      </c>
      <c r="AT49" s="201">
        <v>0</v>
      </c>
      <c r="AU49">
        <v>30</v>
      </c>
      <c r="AV49">
        <v>1600</v>
      </c>
      <c r="AW49">
        <v>0</v>
      </c>
      <c r="AX49">
        <v>0</v>
      </c>
      <c r="AY49">
        <v>70</v>
      </c>
      <c r="AZ49">
        <v>0</v>
      </c>
      <c r="BA49">
        <v>75</v>
      </c>
      <c r="BB49">
        <v>0</v>
      </c>
      <c r="BC49">
        <v>0</v>
      </c>
      <c r="BD49">
        <v>1609.52380952381</v>
      </c>
      <c r="BE49">
        <v>2600</v>
      </c>
      <c r="BF49">
        <v>0</v>
      </c>
      <c r="BG49">
        <v>1500</v>
      </c>
      <c r="BH49">
        <v>50</v>
      </c>
      <c r="BI49">
        <v>0</v>
      </c>
      <c r="BJ49">
        <v>0</v>
      </c>
      <c r="BK49">
        <v>0</v>
      </c>
      <c r="BL49">
        <v>40</v>
      </c>
      <c r="BN49">
        <v>0</v>
      </c>
      <c r="BO49">
        <v>928</v>
      </c>
      <c r="BP49">
        <v>940</v>
      </c>
      <c r="BQ49">
        <v>140</v>
      </c>
      <c r="BR49">
        <v>50</v>
      </c>
      <c r="BS49">
        <v>50</v>
      </c>
      <c r="BT49">
        <v>100</v>
      </c>
      <c r="BU49">
        <v>30</v>
      </c>
      <c r="BV49">
        <v>400</v>
      </c>
      <c r="BW49">
        <v>200</v>
      </c>
      <c r="BX49">
        <v>370</v>
      </c>
      <c r="BY49">
        <v>100</v>
      </c>
      <c r="BZ49">
        <v>300</v>
      </c>
      <c r="CA49" s="2">
        <v>0</v>
      </c>
      <c r="CB49" s="2">
        <v>636</v>
      </c>
      <c r="CC49" s="2">
        <v>0</v>
      </c>
      <c r="CD49" s="2">
        <v>0</v>
      </c>
      <c r="CE49" s="214">
        <v>21062.9538095238</v>
      </c>
      <c r="CF49">
        <v>21063</v>
      </c>
      <c r="CG49" s="215">
        <f t="shared" si="1"/>
        <v>-0.0461904762014456</v>
      </c>
    </row>
    <row r="50" ht="14.25" spans="1:85">
      <c r="A50" s="206">
        <v>52</v>
      </c>
      <c r="B50" s="11">
        <v>12</v>
      </c>
      <c r="C50">
        <v>0</v>
      </c>
      <c r="D50">
        <v>0</v>
      </c>
      <c r="E50">
        <v>0</v>
      </c>
      <c r="F50">
        <v>0</v>
      </c>
      <c r="G50">
        <v>49</v>
      </c>
      <c r="H50" s="207" t="s">
        <v>189</v>
      </c>
      <c r="I50" s="2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2000</v>
      </c>
      <c r="R50">
        <v>156</v>
      </c>
      <c r="S50">
        <v>100</v>
      </c>
      <c r="T50">
        <v>0</v>
      </c>
      <c r="U50">
        <v>0</v>
      </c>
      <c r="V50">
        <v>0</v>
      </c>
      <c r="W50" s="211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200</v>
      </c>
      <c r="AE50">
        <v>100</v>
      </c>
      <c r="AF50">
        <v>150</v>
      </c>
      <c r="AG50">
        <v>100</v>
      </c>
      <c r="AH50">
        <v>0</v>
      </c>
      <c r="AI50">
        <v>300</v>
      </c>
      <c r="AJ50">
        <v>0</v>
      </c>
      <c r="AK50">
        <v>0</v>
      </c>
      <c r="AL50">
        <v>0</v>
      </c>
      <c r="AM50" s="212">
        <v>50</v>
      </c>
      <c r="AN50" s="213">
        <v>0</v>
      </c>
      <c r="AO50" s="36">
        <v>0</v>
      </c>
      <c r="AP50" s="26">
        <v>0</v>
      </c>
      <c r="AQ50" s="26">
        <v>0</v>
      </c>
      <c r="AR50" s="26">
        <v>0</v>
      </c>
      <c r="AS50" s="26">
        <v>0</v>
      </c>
      <c r="AT50" s="201">
        <v>0</v>
      </c>
      <c r="AU50">
        <v>0</v>
      </c>
      <c r="AV50">
        <v>750</v>
      </c>
      <c r="AW50">
        <v>0</v>
      </c>
      <c r="AX50">
        <v>0</v>
      </c>
      <c r="AY50">
        <v>0</v>
      </c>
      <c r="AZ50">
        <v>34</v>
      </c>
      <c r="BA50">
        <v>0</v>
      </c>
      <c r="BB50">
        <v>36</v>
      </c>
      <c r="BC50">
        <v>0</v>
      </c>
      <c r="BD50">
        <v>1609.52380952381</v>
      </c>
      <c r="BE50">
        <v>2600</v>
      </c>
      <c r="BF50">
        <v>0</v>
      </c>
      <c r="BH50">
        <v>0</v>
      </c>
      <c r="BI50">
        <v>0</v>
      </c>
      <c r="BJ50">
        <v>0</v>
      </c>
      <c r="BK50">
        <v>0</v>
      </c>
      <c r="BL50">
        <v>20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360</v>
      </c>
      <c r="BW50">
        <v>200</v>
      </c>
      <c r="BX50">
        <v>0</v>
      </c>
      <c r="BY50">
        <v>0</v>
      </c>
      <c r="BZ50">
        <v>350</v>
      </c>
      <c r="CA50" s="2">
        <v>0</v>
      </c>
      <c r="CB50" s="2">
        <v>0</v>
      </c>
      <c r="CC50" s="2">
        <v>0</v>
      </c>
      <c r="CD50" s="2">
        <v>0</v>
      </c>
      <c r="CE50" s="214">
        <v>9115.52380952381</v>
      </c>
      <c r="CF50">
        <v>9116</v>
      </c>
      <c r="CG50" s="215">
        <f t="shared" si="1"/>
        <v>-0.476190476190823</v>
      </c>
    </row>
    <row r="51" ht="14.25" spans="1:85">
      <c r="A51" s="206">
        <v>53</v>
      </c>
      <c r="B51" s="11">
        <v>12</v>
      </c>
      <c r="C51">
        <v>0</v>
      </c>
      <c r="D51">
        <v>0</v>
      </c>
      <c r="E51">
        <v>0</v>
      </c>
      <c r="F51">
        <v>0</v>
      </c>
      <c r="G51">
        <v>50</v>
      </c>
      <c r="H51" s="207" t="s">
        <v>190</v>
      </c>
      <c r="I51" s="2">
        <v>0</v>
      </c>
      <c r="J51">
        <v>0</v>
      </c>
      <c r="K51">
        <v>0</v>
      </c>
      <c r="L51">
        <v>0</v>
      </c>
      <c r="M51">
        <v>150</v>
      </c>
      <c r="N51">
        <v>0</v>
      </c>
      <c r="O51">
        <v>0</v>
      </c>
      <c r="P51">
        <v>0</v>
      </c>
      <c r="Q51">
        <v>2000</v>
      </c>
      <c r="R51">
        <v>0</v>
      </c>
      <c r="S51">
        <v>100</v>
      </c>
      <c r="T51">
        <v>1500</v>
      </c>
      <c r="U51">
        <v>0</v>
      </c>
      <c r="V51">
        <v>0</v>
      </c>
      <c r="W51" s="21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100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 s="212">
        <v>0</v>
      </c>
      <c r="AN51" s="213">
        <v>150</v>
      </c>
      <c r="AO51" s="36">
        <v>0</v>
      </c>
      <c r="AP51" s="26">
        <v>0</v>
      </c>
      <c r="AQ51" s="26">
        <v>0</v>
      </c>
      <c r="AR51" s="26">
        <v>0</v>
      </c>
      <c r="AS51" s="26">
        <v>0</v>
      </c>
      <c r="AT51" s="201">
        <v>0</v>
      </c>
      <c r="AU51">
        <v>0</v>
      </c>
      <c r="AV51">
        <v>0</v>
      </c>
      <c r="AW51">
        <v>0</v>
      </c>
      <c r="AX51">
        <v>150</v>
      </c>
      <c r="AY51">
        <v>0</v>
      </c>
      <c r="AZ51">
        <v>31</v>
      </c>
      <c r="BA51">
        <v>0</v>
      </c>
      <c r="BB51">
        <v>39</v>
      </c>
      <c r="BC51">
        <v>0</v>
      </c>
      <c r="BD51">
        <v>1609.52380952381</v>
      </c>
      <c r="BE51">
        <v>2600</v>
      </c>
      <c r="BF51">
        <v>0</v>
      </c>
      <c r="BH51">
        <v>0</v>
      </c>
      <c r="BI51">
        <v>600</v>
      </c>
      <c r="BJ51">
        <v>0</v>
      </c>
      <c r="BK51">
        <v>0</v>
      </c>
      <c r="BL51">
        <v>0</v>
      </c>
      <c r="BN51">
        <v>40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350</v>
      </c>
      <c r="BW51">
        <v>200</v>
      </c>
      <c r="BX51">
        <v>0</v>
      </c>
      <c r="BY51">
        <v>0</v>
      </c>
      <c r="BZ51">
        <v>350</v>
      </c>
      <c r="CA51" s="2">
        <v>0</v>
      </c>
      <c r="CB51" s="2">
        <v>0</v>
      </c>
      <c r="CC51" s="2">
        <v>0</v>
      </c>
      <c r="CD51" s="2">
        <v>0</v>
      </c>
      <c r="CE51" s="214">
        <v>9969.52380952381</v>
      </c>
      <c r="CF51">
        <v>9970</v>
      </c>
      <c r="CG51" s="215">
        <f t="shared" si="1"/>
        <v>-0.476190476190823</v>
      </c>
    </row>
    <row r="52" ht="14.25" spans="1:85">
      <c r="A52" s="206">
        <v>54</v>
      </c>
      <c r="B52" s="11"/>
      <c r="C52">
        <v>0</v>
      </c>
      <c r="D52">
        <v>0</v>
      </c>
      <c r="E52">
        <v>935</v>
      </c>
      <c r="F52">
        <v>0</v>
      </c>
      <c r="G52">
        <v>51</v>
      </c>
      <c r="H52" s="208" t="s">
        <v>33</v>
      </c>
      <c r="I52" s="2">
        <v>6018.75</v>
      </c>
      <c r="J52">
        <v>6190.9</v>
      </c>
      <c r="K52">
        <v>200</v>
      </c>
      <c r="L52">
        <v>0</v>
      </c>
      <c r="M52">
        <v>0</v>
      </c>
      <c r="N52">
        <v>60</v>
      </c>
      <c r="O52">
        <v>500</v>
      </c>
      <c r="P52">
        <v>60</v>
      </c>
      <c r="Q52">
        <v>2000</v>
      </c>
      <c r="R52">
        <v>0</v>
      </c>
      <c r="S52">
        <v>100</v>
      </c>
      <c r="T52">
        <v>0</v>
      </c>
      <c r="U52">
        <v>0</v>
      </c>
      <c r="V52">
        <v>0</v>
      </c>
      <c r="W52" s="211">
        <v>240</v>
      </c>
      <c r="X52">
        <v>30</v>
      </c>
      <c r="Y52">
        <v>150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100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 s="212">
        <v>0</v>
      </c>
      <c r="AN52" s="213">
        <v>150</v>
      </c>
      <c r="AO52" s="36">
        <v>0</v>
      </c>
      <c r="AP52" s="26">
        <v>9600</v>
      </c>
      <c r="AQ52" s="26">
        <v>0</v>
      </c>
      <c r="AR52" s="26">
        <v>144</v>
      </c>
      <c r="AS52" s="26">
        <v>8</v>
      </c>
      <c r="AT52" s="201">
        <v>0</v>
      </c>
      <c r="AU52">
        <v>0</v>
      </c>
      <c r="AV52">
        <v>2270</v>
      </c>
      <c r="AW52">
        <v>0</v>
      </c>
      <c r="AX52">
        <v>0</v>
      </c>
      <c r="AY52">
        <v>110</v>
      </c>
      <c r="AZ52">
        <v>0</v>
      </c>
      <c r="BA52">
        <v>45</v>
      </c>
      <c r="BB52">
        <v>0</v>
      </c>
      <c r="BC52">
        <v>0</v>
      </c>
      <c r="BD52">
        <v>1609.52380952381</v>
      </c>
      <c r="BE52">
        <v>2600</v>
      </c>
      <c r="BF52">
        <v>50</v>
      </c>
      <c r="BH52">
        <v>0</v>
      </c>
      <c r="BI52">
        <v>0</v>
      </c>
      <c r="BJ52">
        <v>0</v>
      </c>
      <c r="BK52">
        <v>0</v>
      </c>
      <c r="BL52">
        <v>0</v>
      </c>
      <c r="BN52">
        <v>0</v>
      </c>
      <c r="BO52">
        <v>1584</v>
      </c>
      <c r="BP52">
        <v>1600</v>
      </c>
      <c r="BQ52">
        <v>120</v>
      </c>
      <c r="BR52">
        <v>100</v>
      </c>
      <c r="BS52">
        <v>100</v>
      </c>
      <c r="BT52">
        <v>200</v>
      </c>
      <c r="BU52">
        <v>90</v>
      </c>
      <c r="BV52">
        <v>0</v>
      </c>
      <c r="BW52">
        <v>200</v>
      </c>
      <c r="BX52">
        <v>0</v>
      </c>
      <c r="BY52">
        <v>0</v>
      </c>
      <c r="BZ52">
        <v>150</v>
      </c>
      <c r="CA52" s="2">
        <v>0</v>
      </c>
      <c r="CB52" s="2">
        <v>0</v>
      </c>
      <c r="CC52" s="2">
        <v>408</v>
      </c>
      <c r="CD52" s="2">
        <v>600</v>
      </c>
      <c r="CE52" s="214">
        <v>26442.8538095238</v>
      </c>
      <c r="CF52">
        <v>26443</v>
      </c>
      <c r="CG52" s="215">
        <f t="shared" si="1"/>
        <v>-0.14619047619999</v>
      </c>
    </row>
    <row r="53" ht="14.25" spans="1:85">
      <c r="A53" s="206">
        <v>55</v>
      </c>
      <c r="B53" s="11">
        <v>12</v>
      </c>
      <c r="C53">
        <v>0</v>
      </c>
      <c r="D53">
        <v>0</v>
      </c>
      <c r="E53">
        <v>0</v>
      </c>
      <c r="F53">
        <v>0</v>
      </c>
      <c r="G53">
        <v>52</v>
      </c>
      <c r="H53" s="207" t="s">
        <v>191</v>
      </c>
      <c r="I53" s="2">
        <v>6018.75</v>
      </c>
      <c r="J53">
        <v>6027.2</v>
      </c>
      <c r="K53">
        <v>0</v>
      </c>
      <c r="L53">
        <v>0</v>
      </c>
      <c r="M53">
        <v>0</v>
      </c>
      <c r="N53">
        <v>60</v>
      </c>
      <c r="O53">
        <v>500</v>
      </c>
      <c r="P53">
        <v>0</v>
      </c>
      <c r="Q53">
        <v>2000</v>
      </c>
      <c r="R53">
        <v>0</v>
      </c>
      <c r="S53">
        <v>100</v>
      </c>
      <c r="T53">
        <v>0</v>
      </c>
      <c r="U53">
        <v>30</v>
      </c>
      <c r="V53">
        <v>0</v>
      </c>
      <c r="W53" s="211">
        <v>160</v>
      </c>
      <c r="X53">
        <v>0</v>
      </c>
      <c r="Y53">
        <v>150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100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 s="212">
        <v>0</v>
      </c>
      <c r="AN53" s="213">
        <v>0</v>
      </c>
      <c r="AO53" s="36">
        <v>0</v>
      </c>
      <c r="AP53" s="26">
        <v>0</v>
      </c>
      <c r="AQ53" s="26">
        <v>0</v>
      </c>
      <c r="AR53" s="26">
        <v>64</v>
      </c>
      <c r="AS53" s="26">
        <v>0</v>
      </c>
      <c r="AT53" s="201">
        <v>0</v>
      </c>
      <c r="AU53">
        <v>0</v>
      </c>
      <c r="AV53">
        <v>1365</v>
      </c>
      <c r="AW53">
        <v>110</v>
      </c>
      <c r="AX53">
        <v>0</v>
      </c>
      <c r="AY53">
        <v>90</v>
      </c>
      <c r="AZ53">
        <v>18</v>
      </c>
      <c r="BA53">
        <v>60</v>
      </c>
      <c r="BB53">
        <v>21</v>
      </c>
      <c r="BC53">
        <v>0</v>
      </c>
      <c r="BD53">
        <v>1609.52380952381</v>
      </c>
      <c r="BE53">
        <v>2600</v>
      </c>
      <c r="BF53">
        <v>50</v>
      </c>
      <c r="BH53">
        <v>0</v>
      </c>
      <c r="BI53">
        <v>0</v>
      </c>
      <c r="BJ53">
        <v>0</v>
      </c>
      <c r="BK53">
        <v>0</v>
      </c>
      <c r="BL53">
        <v>0</v>
      </c>
      <c r="BN53">
        <v>0</v>
      </c>
      <c r="BO53">
        <v>1980</v>
      </c>
      <c r="BP53">
        <v>1820</v>
      </c>
      <c r="BQ53">
        <v>0</v>
      </c>
      <c r="BR53">
        <v>200</v>
      </c>
      <c r="BS53">
        <v>200</v>
      </c>
      <c r="BT53">
        <v>400</v>
      </c>
      <c r="BU53">
        <v>0</v>
      </c>
      <c r="BV53">
        <v>0</v>
      </c>
      <c r="BW53">
        <v>200</v>
      </c>
      <c r="BX53">
        <v>0</v>
      </c>
      <c r="BY53">
        <v>0</v>
      </c>
      <c r="BZ53">
        <v>150</v>
      </c>
      <c r="CA53" s="2">
        <v>0</v>
      </c>
      <c r="CB53" s="2">
        <v>0</v>
      </c>
      <c r="CC53" s="2">
        <v>120</v>
      </c>
      <c r="CD53" s="2">
        <v>600</v>
      </c>
      <c r="CE53" s="214">
        <v>20771.8538095238</v>
      </c>
      <c r="CF53">
        <v>20772</v>
      </c>
      <c r="CG53" s="215">
        <f t="shared" si="1"/>
        <v>-0.14619047619999</v>
      </c>
    </row>
    <row r="54" ht="14.25" spans="1:85">
      <c r="A54" s="206">
        <v>56</v>
      </c>
      <c r="B54" s="11">
        <v>12</v>
      </c>
      <c r="C54">
        <v>0</v>
      </c>
      <c r="D54">
        <v>0</v>
      </c>
      <c r="E54">
        <v>0</v>
      </c>
      <c r="F54">
        <v>1020</v>
      </c>
      <c r="G54">
        <v>53</v>
      </c>
      <c r="H54" s="207" t="s">
        <v>55</v>
      </c>
      <c r="I54" s="2">
        <v>6337.5</v>
      </c>
      <c r="J54">
        <v>6190.9</v>
      </c>
      <c r="K54">
        <v>0</v>
      </c>
      <c r="L54">
        <v>0</v>
      </c>
      <c r="M54">
        <v>0</v>
      </c>
      <c r="N54">
        <v>0</v>
      </c>
      <c r="O54">
        <v>500</v>
      </c>
      <c r="P54">
        <v>0</v>
      </c>
      <c r="Q54">
        <v>2000</v>
      </c>
      <c r="R54">
        <v>0</v>
      </c>
      <c r="S54">
        <v>100</v>
      </c>
      <c r="T54">
        <v>0</v>
      </c>
      <c r="U54">
        <v>30</v>
      </c>
      <c r="V54">
        <v>0</v>
      </c>
      <c r="W54" s="211">
        <v>160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100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 s="212">
        <v>0</v>
      </c>
      <c r="AN54" s="213">
        <v>0</v>
      </c>
      <c r="AO54" s="36">
        <v>0</v>
      </c>
      <c r="AP54" s="26">
        <v>0</v>
      </c>
      <c r="AQ54" s="26">
        <v>0</v>
      </c>
      <c r="AR54" s="26">
        <v>0</v>
      </c>
      <c r="AS54" s="26">
        <v>16</v>
      </c>
      <c r="AT54" s="201">
        <v>0</v>
      </c>
      <c r="AU54">
        <v>30</v>
      </c>
      <c r="AV54">
        <v>1500</v>
      </c>
      <c r="AW54">
        <v>0</v>
      </c>
      <c r="AX54">
        <v>0</v>
      </c>
      <c r="AY54">
        <v>140</v>
      </c>
      <c r="AZ54">
        <v>23</v>
      </c>
      <c r="BA54">
        <v>0</v>
      </c>
      <c r="BB54">
        <v>16</v>
      </c>
      <c r="BC54">
        <v>0</v>
      </c>
      <c r="BD54">
        <v>1609.52380952381</v>
      </c>
      <c r="BE54">
        <v>2925</v>
      </c>
      <c r="BF54">
        <v>0</v>
      </c>
      <c r="BH54">
        <v>0</v>
      </c>
      <c r="BI54">
        <v>0</v>
      </c>
      <c r="BJ54">
        <v>0</v>
      </c>
      <c r="BK54">
        <v>0</v>
      </c>
      <c r="BL54">
        <v>20</v>
      </c>
      <c r="BN54">
        <v>0</v>
      </c>
      <c r="BO54">
        <v>1280</v>
      </c>
      <c r="BP54">
        <v>1540</v>
      </c>
      <c r="BQ54">
        <v>0</v>
      </c>
      <c r="BR54">
        <v>50</v>
      </c>
      <c r="BS54">
        <v>50</v>
      </c>
      <c r="BT54">
        <v>100</v>
      </c>
      <c r="BU54">
        <v>30</v>
      </c>
      <c r="BV54">
        <v>400</v>
      </c>
      <c r="BW54">
        <v>200</v>
      </c>
      <c r="BX54">
        <v>0</v>
      </c>
      <c r="BY54">
        <v>0</v>
      </c>
      <c r="BZ54">
        <v>300</v>
      </c>
      <c r="CA54" s="2">
        <v>0</v>
      </c>
      <c r="CB54" s="2">
        <v>954</v>
      </c>
      <c r="CC54" s="2">
        <v>0</v>
      </c>
      <c r="CD54" s="2">
        <v>0</v>
      </c>
      <c r="CE54" s="214">
        <v>20187.8538095238</v>
      </c>
      <c r="CF54">
        <v>20188</v>
      </c>
      <c r="CG54" s="215">
        <f t="shared" si="1"/>
        <v>-0.14619047619999</v>
      </c>
    </row>
    <row r="55" ht="14.25" spans="1:85">
      <c r="A55" s="206">
        <v>57</v>
      </c>
      <c r="B55" s="11">
        <v>12</v>
      </c>
      <c r="C55">
        <v>0</v>
      </c>
      <c r="D55">
        <v>0</v>
      </c>
      <c r="E55">
        <v>0</v>
      </c>
      <c r="F55">
        <v>0</v>
      </c>
      <c r="G55">
        <v>54</v>
      </c>
      <c r="H55" s="207" t="s">
        <v>192</v>
      </c>
      <c r="I55" s="2">
        <v>0</v>
      </c>
      <c r="J55">
        <v>0</v>
      </c>
      <c r="K55">
        <v>0</v>
      </c>
      <c r="L55">
        <v>150</v>
      </c>
      <c r="M55">
        <v>0</v>
      </c>
      <c r="N55">
        <v>0</v>
      </c>
      <c r="O55">
        <v>0</v>
      </c>
      <c r="P55">
        <v>0</v>
      </c>
      <c r="Q55">
        <v>2000</v>
      </c>
      <c r="R55">
        <v>0</v>
      </c>
      <c r="S55">
        <v>0</v>
      </c>
      <c r="T55">
        <v>0</v>
      </c>
      <c r="U55">
        <v>0</v>
      </c>
      <c r="V55">
        <v>0</v>
      </c>
      <c r="W55" s="211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100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 s="212">
        <v>0</v>
      </c>
      <c r="AN55" s="213">
        <v>0</v>
      </c>
      <c r="AO55" s="36">
        <v>0</v>
      </c>
      <c r="AP55" s="26">
        <v>0</v>
      </c>
      <c r="AQ55" s="26">
        <v>0</v>
      </c>
      <c r="AR55" s="26">
        <v>0</v>
      </c>
      <c r="AS55" s="26">
        <v>0</v>
      </c>
      <c r="AT55" s="201">
        <v>0</v>
      </c>
      <c r="AU55">
        <v>0</v>
      </c>
      <c r="AV55">
        <v>430</v>
      </c>
      <c r="AW55">
        <v>0</v>
      </c>
      <c r="AX55">
        <v>0</v>
      </c>
      <c r="AY55">
        <v>0</v>
      </c>
      <c r="AZ55">
        <v>76</v>
      </c>
      <c r="BA55">
        <v>0</v>
      </c>
      <c r="BB55">
        <v>41</v>
      </c>
      <c r="BC55">
        <v>180</v>
      </c>
      <c r="BD55">
        <v>1494.55782312925</v>
      </c>
      <c r="BE55">
        <v>2228.57142857143</v>
      </c>
      <c r="BF55">
        <v>0</v>
      </c>
      <c r="BH55">
        <v>0</v>
      </c>
      <c r="BI55">
        <v>0</v>
      </c>
      <c r="BJ55">
        <v>750</v>
      </c>
      <c r="BK55">
        <v>850</v>
      </c>
      <c r="BL55">
        <v>20</v>
      </c>
      <c r="BN55">
        <v>40</v>
      </c>
      <c r="BO55">
        <v>30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60</v>
      </c>
      <c r="BV55">
        <v>150</v>
      </c>
      <c r="BW55">
        <v>200</v>
      </c>
      <c r="BX55">
        <v>400</v>
      </c>
      <c r="BY55">
        <v>0</v>
      </c>
      <c r="BZ55">
        <v>150</v>
      </c>
      <c r="CA55" s="2">
        <v>0</v>
      </c>
      <c r="CB55" s="2">
        <v>0</v>
      </c>
      <c r="CC55" s="2">
        <v>0</v>
      </c>
      <c r="CD55" s="2">
        <v>0</v>
      </c>
      <c r="CE55" s="214">
        <v>9350.12925170068</v>
      </c>
      <c r="CF55">
        <v>9350</v>
      </c>
      <c r="CG55" s="215">
        <f t="shared" si="1"/>
        <v>0.12925170068047</v>
      </c>
    </row>
    <row r="56" ht="14.25" spans="1:85">
      <c r="A56" s="206">
        <v>58</v>
      </c>
      <c r="B56" s="11">
        <v>12</v>
      </c>
      <c r="C56">
        <v>0</v>
      </c>
      <c r="D56">
        <v>0</v>
      </c>
      <c r="E56">
        <v>0</v>
      </c>
      <c r="F56">
        <v>0</v>
      </c>
      <c r="G56">
        <v>55</v>
      </c>
      <c r="H56" s="207" t="s">
        <v>193</v>
      </c>
      <c r="I56" s="2">
        <v>0</v>
      </c>
      <c r="J56">
        <v>0</v>
      </c>
      <c r="K56">
        <v>0</v>
      </c>
      <c r="L56">
        <v>150</v>
      </c>
      <c r="M56">
        <v>150</v>
      </c>
      <c r="N56">
        <v>0</v>
      </c>
      <c r="O56">
        <v>0</v>
      </c>
      <c r="P56">
        <v>120</v>
      </c>
      <c r="Q56">
        <v>2000</v>
      </c>
      <c r="R56">
        <v>132</v>
      </c>
      <c r="S56">
        <v>0</v>
      </c>
      <c r="T56">
        <v>300</v>
      </c>
      <c r="U56">
        <v>0</v>
      </c>
      <c r="V56">
        <v>0</v>
      </c>
      <c r="W56" s="211">
        <v>160</v>
      </c>
      <c r="X56">
        <v>0</v>
      </c>
      <c r="Y56">
        <v>0</v>
      </c>
      <c r="Z56">
        <v>0</v>
      </c>
      <c r="AA56">
        <v>150</v>
      </c>
      <c r="AB56">
        <v>0</v>
      </c>
      <c r="AC56">
        <v>0</v>
      </c>
      <c r="AD56">
        <v>0</v>
      </c>
      <c r="AE56">
        <v>0</v>
      </c>
      <c r="AF56">
        <v>100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 s="212">
        <v>0</v>
      </c>
      <c r="AN56" s="213">
        <v>250</v>
      </c>
      <c r="AO56" s="36">
        <v>0</v>
      </c>
      <c r="AP56" s="26">
        <v>0</v>
      </c>
      <c r="AQ56" s="26">
        <v>0</v>
      </c>
      <c r="AR56" s="26">
        <v>0</v>
      </c>
      <c r="AS56" s="26">
        <v>0</v>
      </c>
      <c r="AT56" s="201">
        <v>0</v>
      </c>
      <c r="AU56">
        <v>0</v>
      </c>
      <c r="AV56">
        <v>450</v>
      </c>
      <c r="AW56">
        <v>0</v>
      </c>
      <c r="AX56">
        <v>0</v>
      </c>
      <c r="AY56">
        <v>0</v>
      </c>
      <c r="AZ56">
        <v>81</v>
      </c>
      <c r="BA56">
        <v>15</v>
      </c>
      <c r="BB56">
        <v>44</v>
      </c>
      <c r="BC56">
        <v>330</v>
      </c>
      <c r="BD56">
        <v>1379.59183673469</v>
      </c>
      <c r="BE56">
        <v>2042.85714285714</v>
      </c>
      <c r="BF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N56">
        <v>40</v>
      </c>
      <c r="BO56">
        <v>30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60</v>
      </c>
      <c r="BV56">
        <v>550</v>
      </c>
      <c r="BW56">
        <v>200</v>
      </c>
      <c r="BX56">
        <v>0</v>
      </c>
      <c r="BY56">
        <v>90</v>
      </c>
      <c r="BZ56">
        <v>350</v>
      </c>
      <c r="CA56" s="2">
        <v>0</v>
      </c>
      <c r="CB56" s="2">
        <v>108</v>
      </c>
      <c r="CC56" s="2">
        <v>0</v>
      </c>
      <c r="CD56" s="2">
        <v>0</v>
      </c>
      <c r="CE56" s="214">
        <v>9282.44897959183</v>
      </c>
      <c r="CF56">
        <v>9282</v>
      </c>
      <c r="CG56" s="215">
        <f t="shared" si="1"/>
        <v>0.448979591830721</v>
      </c>
    </row>
    <row r="57" ht="14.25" spans="1:85">
      <c r="A57" s="206">
        <v>59</v>
      </c>
      <c r="B57" s="11">
        <v>12</v>
      </c>
      <c r="C57">
        <v>0</v>
      </c>
      <c r="D57">
        <v>0</v>
      </c>
      <c r="E57">
        <v>0</v>
      </c>
      <c r="F57">
        <v>0</v>
      </c>
      <c r="G57">
        <v>56</v>
      </c>
      <c r="H57" s="207" t="s">
        <v>194</v>
      </c>
      <c r="I57" s="2">
        <v>0</v>
      </c>
      <c r="J57">
        <v>0</v>
      </c>
      <c r="K57">
        <v>0</v>
      </c>
      <c r="L57">
        <v>0</v>
      </c>
      <c r="M57">
        <v>150</v>
      </c>
      <c r="N57">
        <v>0</v>
      </c>
      <c r="O57">
        <v>0</v>
      </c>
      <c r="P57">
        <v>0</v>
      </c>
      <c r="Q57">
        <v>2000</v>
      </c>
      <c r="R57">
        <v>0</v>
      </c>
      <c r="S57">
        <v>100</v>
      </c>
      <c r="T57">
        <v>0</v>
      </c>
      <c r="U57">
        <v>0</v>
      </c>
      <c r="V57">
        <v>0</v>
      </c>
      <c r="W57" s="211">
        <v>160</v>
      </c>
      <c r="X57">
        <v>0</v>
      </c>
      <c r="Y57">
        <v>150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100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 s="212">
        <v>0</v>
      </c>
      <c r="AN57" s="213">
        <v>180</v>
      </c>
      <c r="AO57" s="36">
        <v>0</v>
      </c>
      <c r="AP57" s="26">
        <v>0</v>
      </c>
      <c r="AQ57" s="26">
        <v>0</v>
      </c>
      <c r="AR57" s="26">
        <v>0</v>
      </c>
      <c r="AS57" s="26">
        <v>0</v>
      </c>
      <c r="AT57" s="201">
        <v>0</v>
      </c>
      <c r="AU57">
        <v>0</v>
      </c>
      <c r="AV57">
        <v>1250</v>
      </c>
      <c r="AW57">
        <v>110</v>
      </c>
      <c r="AX57">
        <v>0</v>
      </c>
      <c r="AY57">
        <v>15</v>
      </c>
      <c r="AZ57">
        <v>53</v>
      </c>
      <c r="BA57">
        <v>130</v>
      </c>
      <c r="BB57">
        <v>45</v>
      </c>
      <c r="BC57">
        <v>0</v>
      </c>
      <c r="BD57">
        <v>1609.52380952381</v>
      </c>
      <c r="BE57">
        <v>2600</v>
      </c>
      <c r="BF57">
        <v>50</v>
      </c>
      <c r="BH57">
        <v>50</v>
      </c>
      <c r="BI57">
        <v>1332.0311636363</v>
      </c>
      <c r="BJ57">
        <v>0</v>
      </c>
      <c r="BK57">
        <v>350</v>
      </c>
      <c r="BL57">
        <v>40</v>
      </c>
      <c r="BN57">
        <v>0</v>
      </c>
      <c r="BO57">
        <v>2343.6</v>
      </c>
      <c r="BP57">
        <v>2248</v>
      </c>
      <c r="BQ57">
        <v>0</v>
      </c>
      <c r="BR57">
        <v>0</v>
      </c>
      <c r="BS57">
        <v>350</v>
      </c>
      <c r="BT57">
        <v>700</v>
      </c>
      <c r="BU57">
        <v>0</v>
      </c>
      <c r="BV57">
        <v>1200</v>
      </c>
      <c r="BW57">
        <v>500</v>
      </c>
      <c r="BX57">
        <v>0</v>
      </c>
      <c r="BY57">
        <v>0</v>
      </c>
      <c r="BZ57">
        <v>0</v>
      </c>
      <c r="CA57" s="2">
        <v>432</v>
      </c>
      <c r="CB57" s="2">
        <v>0</v>
      </c>
      <c r="CC57" s="2">
        <v>0</v>
      </c>
      <c r="CD57" s="2">
        <v>0</v>
      </c>
      <c r="CE57" s="214">
        <v>18248.1549731601</v>
      </c>
      <c r="CF57">
        <v>18248</v>
      </c>
      <c r="CG57" s="215">
        <f t="shared" si="1"/>
        <v>0.154973160100781</v>
      </c>
    </row>
    <row r="58" ht="14.25" spans="1:85">
      <c r="A58" s="206">
        <v>60</v>
      </c>
      <c r="B58" s="11">
        <v>12</v>
      </c>
      <c r="C58">
        <v>0</v>
      </c>
      <c r="D58">
        <v>0</v>
      </c>
      <c r="E58">
        <v>0</v>
      </c>
      <c r="F58">
        <v>0</v>
      </c>
      <c r="G58">
        <v>57</v>
      </c>
      <c r="H58" s="207" t="s">
        <v>195</v>
      </c>
      <c r="I58" s="2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2000</v>
      </c>
      <c r="R58">
        <v>0</v>
      </c>
      <c r="S58">
        <v>100</v>
      </c>
      <c r="T58">
        <v>0</v>
      </c>
      <c r="U58">
        <v>50</v>
      </c>
      <c r="V58">
        <v>0</v>
      </c>
      <c r="W58" s="211">
        <v>160</v>
      </c>
      <c r="X58">
        <v>0</v>
      </c>
      <c r="Y58">
        <v>150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100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 s="212">
        <v>0</v>
      </c>
      <c r="AN58" s="213">
        <v>375</v>
      </c>
      <c r="AO58" s="36">
        <v>0</v>
      </c>
      <c r="AP58" s="26">
        <v>0</v>
      </c>
      <c r="AQ58" s="26">
        <v>0</v>
      </c>
      <c r="AR58" s="26">
        <v>16</v>
      </c>
      <c r="AS58" s="26">
        <v>0</v>
      </c>
      <c r="AT58" s="201">
        <v>0</v>
      </c>
      <c r="AU58">
        <v>0</v>
      </c>
      <c r="AV58">
        <v>2070</v>
      </c>
      <c r="AW58">
        <v>0</v>
      </c>
      <c r="AX58">
        <v>0</v>
      </c>
      <c r="AY58">
        <v>60</v>
      </c>
      <c r="AZ58">
        <v>29</v>
      </c>
      <c r="BA58">
        <v>0</v>
      </c>
      <c r="BB58">
        <v>45</v>
      </c>
      <c r="BC58">
        <v>0</v>
      </c>
      <c r="BD58">
        <v>1609.52380952381</v>
      </c>
      <c r="BE58">
        <v>2600</v>
      </c>
      <c r="BF58">
        <v>100</v>
      </c>
      <c r="BH58">
        <v>0</v>
      </c>
      <c r="BI58">
        <v>0</v>
      </c>
      <c r="BJ58">
        <v>750</v>
      </c>
      <c r="BK58">
        <v>850</v>
      </c>
      <c r="BL58">
        <v>40</v>
      </c>
      <c r="BN58">
        <v>0</v>
      </c>
      <c r="BO58">
        <v>1800</v>
      </c>
      <c r="BP58">
        <v>1680</v>
      </c>
      <c r="BQ58">
        <v>0</v>
      </c>
      <c r="BR58">
        <v>200</v>
      </c>
      <c r="BS58">
        <v>200</v>
      </c>
      <c r="BT58">
        <v>400</v>
      </c>
      <c r="BU58">
        <v>30</v>
      </c>
      <c r="BV58">
        <v>0</v>
      </c>
      <c r="BW58">
        <v>200</v>
      </c>
      <c r="BX58">
        <v>0</v>
      </c>
      <c r="BY58">
        <v>0</v>
      </c>
      <c r="BZ58">
        <v>150</v>
      </c>
      <c r="CA58" s="2">
        <v>0</v>
      </c>
      <c r="CB58" s="2">
        <v>0</v>
      </c>
      <c r="CC58" s="2">
        <v>480</v>
      </c>
      <c r="CD58" s="2">
        <v>600</v>
      </c>
      <c r="CE58" s="214">
        <v>16844.5238095238</v>
      </c>
      <c r="CF58">
        <v>16845</v>
      </c>
      <c r="CG58" s="215">
        <f t="shared" si="1"/>
        <v>-0.476190476201737</v>
      </c>
    </row>
    <row r="59" ht="14.25" spans="1:85">
      <c r="A59" s="206">
        <v>61</v>
      </c>
      <c r="B59" s="11">
        <v>12</v>
      </c>
      <c r="C59">
        <v>0</v>
      </c>
      <c r="D59">
        <v>0</v>
      </c>
      <c r="E59">
        <v>880</v>
      </c>
      <c r="F59">
        <v>0</v>
      </c>
      <c r="G59">
        <v>58</v>
      </c>
      <c r="H59" s="207" t="s">
        <v>44</v>
      </c>
      <c r="I59" s="2">
        <v>0</v>
      </c>
      <c r="J59">
        <v>5700</v>
      </c>
      <c r="K59">
        <v>0</v>
      </c>
      <c r="L59">
        <v>0</v>
      </c>
      <c r="M59">
        <v>150</v>
      </c>
      <c r="N59">
        <v>60</v>
      </c>
      <c r="O59">
        <v>0</v>
      </c>
      <c r="P59">
        <v>0</v>
      </c>
      <c r="Q59">
        <v>2000</v>
      </c>
      <c r="R59">
        <v>156</v>
      </c>
      <c r="S59">
        <v>100</v>
      </c>
      <c r="T59">
        <v>980</v>
      </c>
      <c r="U59">
        <v>0</v>
      </c>
      <c r="V59">
        <v>0</v>
      </c>
      <c r="W59" s="211">
        <v>160</v>
      </c>
      <c r="X59">
        <v>0</v>
      </c>
      <c r="Y59">
        <v>0</v>
      </c>
      <c r="Z59">
        <v>0</v>
      </c>
      <c r="AA59">
        <v>200</v>
      </c>
      <c r="AB59">
        <v>0</v>
      </c>
      <c r="AC59">
        <v>0</v>
      </c>
      <c r="AD59">
        <v>0</v>
      </c>
      <c r="AE59">
        <v>0</v>
      </c>
      <c r="AF59">
        <v>100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 s="212">
        <v>0</v>
      </c>
      <c r="AN59" s="213">
        <v>0</v>
      </c>
      <c r="AO59" s="36">
        <v>0</v>
      </c>
      <c r="AP59" s="26">
        <v>0</v>
      </c>
      <c r="AQ59" s="26">
        <v>0</v>
      </c>
      <c r="AR59" s="26">
        <v>80</v>
      </c>
      <c r="AS59" s="26">
        <v>16</v>
      </c>
      <c r="AT59" s="201">
        <v>0</v>
      </c>
      <c r="AU59">
        <v>60</v>
      </c>
      <c r="AV59">
        <v>2300</v>
      </c>
      <c r="AW59">
        <v>110</v>
      </c>
      <c r="AX59">
        <v>0</v>
      </c>
      <c r="AY59">
        <v>185</v>
      </c>
      <c r="AZ59">
        <v>32</v>
      </c>
      <c r="BA59">
        <v>30</v>
      </c>
      <c r="BB59">
        <v>21</v>
      </c>
      <c r="BC59">
        <v>150</v>
      </c>
      <c r="BD59">
        <v>1092.1768707483</v>
      </c>
      <c r="BE59">
        <v>1671.42857142857</v>
      </c>
      <c r="BF59">
        <v>50</v>
      </c>
      <c r="BH59">
        <v>0</v>
      </c>
      <c r="BI59">
        <v>0</v>
      </c>
      <c r="BJ59">
        <v>0</v>
      </c>
      <c r="BK59">
        <v>0</v>
      </c>
      <c r="BL59">
        <v>0</v>
      </c>
      <c r="BN59">
        <v>80</v>
      </c>
      <c r="BO59">
        <v>500</v>
      </c>
      <c r="BP59">
        <v>1010</v>
      </c>
      <c r="BQ59">
        <v>0</v>
      </c>
      <c r="BR59">
        <v>30</v>
      </c>
      <c r="BS59">
        <v>120</v>
      </c>
      <c r="BT59">
        <v>320</v>
      </c>
      <c r="BU59">
        <v>30</v>
      </c>
      <c r="BV59">
        <v>120</v>
      </c>
      <c r="BW59">
        <v>200</v>
      </c>
      <c r="BX59">
        <v>380</v>
      </c>
      <c r="BY59">
        <v>0</v>
      </c>
      <c r="BZ59">
        <v>200</v>
      </c>
      <c r="CA59" s="2">
        <v>0</v>
      </c>
      <c r="CB59" s="2">
        <v>132</v>
      </c>
      <c r="CC59" s="2">
        <v>648</v>
      </c>
      <c r="CD59" s="2">
        <v>240</v>
      </c>
      <c r="CE59" s="214">
        <v>16621.9354421769</v>
      </c>
      <c r="CF59">
        <v>16622</v>
      </c>
      <c r="CG59" s="215">
        <f t="shared" si="1"/>
        <v>-0.0645578231014952</v>
      </c>
    </row>
    <row r="60" ht="14.25" spans="1:85">
      <c r="A60" s="206">
        <v>62</v>
      </c>
      <c r="B60" s="11">
        <v>12</v>
      </c>
      <c r="C60">
        <v>180</v>
      </c>
      <c r="D60">
        <v>0</v>
      </c>
      <c r="E60">
        <v>0</v>
      </c>
      <c r="F60">
        <v>0</v>
      </c>
      <c r="G60">
        <v>59</v>
      </c>
      <c r="H60" s="207" t="s">
        <v>10</v>
      </c>
      <c r="I60" s="2">
        <v>0</v>
      </c>
      <c r="J60">
        <v>0</v>
      </c>
      <c r="K60">
        <v>200</v>
      </c>
      <c r="L60">
        <v>0</v>
      </c>
      <c r="M60">
        <v>150</v>
      </c>
      <c r="N60">
        <v>0</v>
      </c>
      <c r="O60">
        <v>0</v>
      </c>
      <c r="P60">
        <v>0</v>
      </c>
      <c r="Q60">
        <v>2000</v>
      </c>
      <c r="R60">
        <v>0</v>
      </c>
      <c r="S60">
        <v>100</v>
      </c>
      <c r="T60">
        <v>0</v>
      </c>
      <c r="U60">
        <v>50</v>
      </c>
      <c r="V60">
        <v>0</v>
      </c>
      <c r="W60" s="211">
        <v>160</v>
      </c>
      <c r="X60">
        <v>30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 s="212">
        <v>0</v>
      </c>
      <c r="AN60" s="213">
        <v>0</v>
      </c>
      <c r="AO60" s="36">
        <v>0</v>
      </c>
      <c r="AP60" s="26">
        <v>9600</v>
      </c>
      <c r="AQ60" s="26">
        <v>0</v>
      </c>
      <c r="AR60" s="26">
        <v>0</v>
      </c>
      <c r="AS60" s="26">
        <v>0</v>
      </c>
      <c r="AT60" s="201">
        <v>800</v>
      </c>
      <c r="AU60">
        <v>30</v>
      </c>
      <c r="AV60">
        <v>0</v>
      </c>
      <c r="AW60">
        <v>50</v>
      </c>
      <c r="AX60">
        <v>0</v>
      </c>
      <c r="AY60">
        <v>0</v>
      </c>
      <c r="AZ60">
        <v>36</v>
      </c>
      <c r="BA60">
        <v>0</v>
      </c>
      <c r="BB60">
        <v>16</v>
      </c>
      <c r="BC60">
        <v>0</v>
      </c>
      <c r="BD60">
        <v>1264.62585034014</v>
      </c>
      <c r="BE60">
        <v>1485.71428571428</v>
      </c>
      <c r="BF60">
        <v>0</v>
      </c>
      <c r="BH60">
        <v>50</v>
      </c>
      <c r="BI60">
        <v>0</v>
      </c>
      <c r="BJ60">
        <v>350</v>
      </c>
      <c r="BK60">
        <v>350</v>
      </c>
      <c r="BL60">
        <v>0</v>
      </c>
      <c r="BN60">
        <v>0</v>
      </c>
      <c r="BO60">
        <v>0</v>
      </c>
      <c r="BP60">
        <v>0</v>
      </c>
      <c r="BQ60">
        <v>60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200</v>
      </c>
      <c r="BX60">
        <v>0</v>
      </c>
      <c r="BY60">
        <v>0</v>
      </c>
      <c r="BZ60">
        <v>300</v>
      </c>
      <c r="CA60" s="2">
        <v>0</v>
      </c>
      <c r="CB60" s="2">
        <v>0</v>
      </c>
      <c r="CC60" s="2">
        <v>0</v>
      </c>
      <c r="CD60" s="2">
        <v>0</v>
      </c>
      <c r="CE60" s="214">
        <v>13082.3401360544</v>
      </c>
      <c r="CF60">
        <v>13082</v>
      </c>
      <c r="CG60" s="215">
        <f t="shared" si="1"/>
        <v>0.340136054399409</v>
      </c>
    </row>
    <row r="61" ht="14.25" spans="1:85">
      <c r="A61" s="206">
        <v>63</v>
      </c>
      <c r="B61" s="11">
        <v>12</v>
      </c>
      <c r="C61">
        <v>0</v>
      </c>
      <c r="D61">
        <v>0</v>
      </c>
      <c r="E61">
        <v>0</v>
      </c>
      <c r="F61">
        <v>0</v>
      </c>
      <c r="G61">
        <v>60</v>
      </c>
      <c r="H61" s="207" t="s">
        <v>196</v>
      </c>
      <c r="I61" s="2">
        <v>0</v>
      </c>
      <c r="J61">
        <v>0</v>
      </c>
      <c r="K61">
        <v>0</v>
      </c>
      <c r="L61">
        <v>0</v>
      </c>
      <c r="M61">
        <v>150</v>
      </c>
      <c r="N61">
        <v>0</v>
      </c>
      <c r="O61">
        <v>0</v>
      </c>
      <c r="P61">
        <v>0</v>
      </c>
      <c r="Q61">
        <v>2000</v>
      </c>
      <c r="R61">
        <v>0</v>
      </c>
      <c r="S61">
        <v>100</v>
      </c>
      <c r="T61">
        <v>1440</v>
      </c>
      <c r="U61">
        <v>0</v>
      </c>
      <c r="V61">
        <v>0</v>
      </c>
      <c r="W61" s="21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100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 s="212">
        <v>0</v>
      </c>
      <c r="AN61" s="213">
        <v>0</v>
      </c>
      <c r="AO61" s="36">
        <v>0</v>
      </c>
      <c r="AP61" s="26">
        <v>0</v>
      </c>
      <c r="AQ61" s="26">
        <v>0</v>
      </c>
      <c r="AR61" s="26">
        <v>0</v>
      </c>
      <c r="AS61" s="26">
        <v>0</v>
      </c>
      <c r="AT61" s="201">
        <v>0</v>
      </c>
      <c r="AU61">
        <v>90</v>
      </c>
      <c r="AV61">
        <v>0</v>
      </c>
      <c r="AW61">
        <v>0</v>
      </c>
      <c r="AX61">
        <v>0</v>
      </c>
      <c r="AY61">
        <v>0</v>
      </c>
      <c r="AZ61">
        <v>31</v>
      </c>
      <c r="BA61">
        <v>0</v>
      </c>
      <c r="BB61">
        <v>42</v>
      </c>
      <c r="BC61">
        <v>0</v>
      </c>
      <c r="BD61">
        <v>1379.59183673469</v>
      </c>
      <c r="BE61">
        <v>2600</v>
      </c>
      <c r="BF61">
        <v>0</v>
      </c>
      <c r="BH61">
        <v>0</v>
      </c>
      <c r="BI61">
        <v>0</v>
      </c>
      <c r="BJ61">
        <v>350</v>
      </c>
      <c r="BK61">
        <v>350</v>
      </c>
      <c r="BL61">
        <v>40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200</v>
      </c>
      <c r="BX61">
        <v>0</v>
      </c>
      <c r="BY61">
        <v>0</v>
      </c>
      <c r="BZ61">
        <v>150</v>
      </c>
      <c r="CA61" s="2">
        <v>0</v>
      </c>
      <c r="CB61" s="2">
        <v>0</v>
      </c>
      <c r="CC61" s="2">
        <v>0</v>
      </c>
      <c r="CD61" s="2">
        <v>0</v>
      </c>
      <c r="CE61" s="214">
        <v>9022.59183673469</v>
      </c>
      <c r="CF61">
        <v>9023</v>
      </c>
      <c r="CG61" s="215">
        <f t="shared" si="1"/>
        <v>-0.408163265310577</v>
      </c>
    </row>
    <row r="62" ht="14.25" spans="1:85">
      <c r="A62" s="206">
        <v>64</v>
      </c>
      <c r="B62" s="11">
        <v>12</v>
      </c>
      <c r="C62">
        <v>0</v>
      </c>
      <c r="D62">
        <v>0</v>
      </c>
      <c r="E62">
        <v>0</v>
      </c>
      <c r="F62">
        <v>0</v>
      </c>
      <c r="G62">
        <v>61</v>
      </c>
      <c r="H62" s="207" t="s">
        <v>197</v>
      </c>
      <c r="I62" s="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2000</v>
      </c>
      <c r="R62">
        <v>0</v>
      </c>
      <c r="S62">
        <v>100</v>
      </c>
      <c r="T62">
        <v>0</v>
      </c>
      <c r="U62">
        <v>0</v>
      </c>
      <c r="V62">
        <v>0</v>
      </c>
      <c r="W62" s="211">
        <v>160</v>
      </c>
      <c r="X62">
        <v>0</v>
      </c>
      <c r="Y62">
        <v>150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100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 s="212">
        <v>0</v>
      </c>
      <c r="AN62" s="213">
        <v>0</v>
      </c>
      <c r="AO62" s="36">
        <v>0</v>
      </c>
      <c r="AP62" s="26">
        <v>9600</v>
      </c>
      <c r="AQ62" s="26">
        <v>0</v>
      </c>
      <c r="AR62" s="26">
        <v>0</v>
      </c>
      <c r="AS62" s="26">
        <v>24</v>
      </c>
      <c r="AT62" s="201">
        <v>0</v>
      </c>
      <c r="AU62">
        <v>0</v>
      </c>
      <c r="AV62">
        <v>1350</v>
      </c>
      <c r="AW62">
        <v>0</v>
      </c>
      <c r="AX62">
        <v>0</v>
      </c>
      <c r="AY62">
        <v>60</v>
      </c>
      <c r="AZ62">
        <v>29</v>
      </c>
      <c r="BA62">
        <v>90</v>
      </c>
      <c r="BB62">
        <v>21</v>
      </c>
      <c r="BC62">
        <v>0</v>
      </c>
      <c r="BD62">
        <v>804.761904761905</v>
      </c>
      <c r="BE62">
        <v>1733.33333333333</v>
      </c>
      <c r="BF62">
        <v>0</v>
      </c>
      <c r="BH62">
        <v>0</v>
      </c>
      <c r="BI62">
        <v>0</v>
      </c>
      <c r="BJ62">
        <v>350</v>
      </c>
      <c r="BK62">
        <v>450</v>
      </c>
      <c r="BL62">
        <v>20</v>
      </c>
      <c r="BN62">
        <v>0</v>
      </c>
      <c r="BO62">
        <v>310</v>
      </c>
      <c r="BP62">
        <v>560</v>
      </c>
      <c r="BQ62">
        <v>0</v>
      </c>
      <c r="BR62">
        <v>175</v>
      </c>
      <c r="BS62">
        <v>40</v>
      </c>
      <c r="BT62">
        <v>240</v>
      </c>
      <c r="BU62">
        <v>0</v>
      </c>
      <c r="BV62">
        <v>0</v>
      </c>
      <c r="BW62">
        <v>200</v>
      </c>
      <c r="BX62">
        <v>0</v>
      </c>
      <c r="BY62">
        <v>0</v>
      </c>
      <c r="BZ62">
        <v>0</v>
      </c>
      <c r="CA62" s="2">
        <v>0</v>
      </c>
      <c r="CB62" s="2">
        <v>0</v>
      </c>
      <c r="CC62" s="2">
        <v>288</v>
      </c>
      <c r="CD62" s="2">
        <v>540</v>
      </c>
      <c r="CE62" s="214">
        <v>14595.0952380952</v>
      </c>
      <c r="CF62">
        <v>14595</v>
      </c>
      <c r="CG62" s="215">
        <f t="shared" si="1"/>
        <v>0.0952380952003296</v>
      </c>
    </row>
    <row r="63" ht="14.25" spans="1:85">
      <c r="A63" s="206">
        <v>66</v>
      </c>
      <c r="B63" s="11">
        <v>12</v>
      </c>
      <c r="C63">
        <v>0</v>
      </c>
      <c r="D63">
        <v>0</v>
      </c>
      <c r="E63">
        <v>0</v>
      </c>
      <c r="F63">
        <v>0</v>
      </c>
      <c r="G63">
        <v>62</v>
      </c>
      <c r="H63" s="207" t="s">
        <v>198</v>
      </c>
      <c r="I63" s="2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2000</v>
      </c>
      <c r="R63">
        <v>0</v>
      </c>
      <c r="S63">
        <v>0</v>
      </c>
      <c r="T63">
        <v>0</v>
      </c>
      <c r="U63">
        <v>0</v>
      </c>
      <c r="V63">
        <v>0</v>
      </c>
      <c r="W63" s="211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 s="212">
        <v>0</v>
      </c>
      <c r="AN63" s="213">
        <v>0</v>
      </c>
      <c r="AO63" s="36">
        <v>0</v>
      </c>
      <c r="AP63" s="26">
        <v>0</v>
      </c>
      <c r="AQ63" s="26">
        <v>0</v>
      </c>
      <c r="AR63" s="26">
        <v>0</v>
      </c>
      <c r="AS63" s="26">
        <v>0</v>
      </c>
      <c r="AT63" s="201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 s="2">
        <v>0</v>
      </c>
      <c r="CB63" s="2">
        <v>0</v>
      </c>
      <c r="CC63" s="2">
        <v>0</v>
      </c>
      <c r="CD63" s="2">
        <v>0</v>
      </c>
      <c r="CE63" s="214">
        <v>2000</v>
      </c>
      <c r="CF63">
        <v>2000</v>
      </c>
      <c r="CG63" s="215">
        <f t="shared" si="1"/>
        <v>0</v>
      </c>
    </row>
    <row r="64" ht="14.25" spans="1:85">
      <c r="A64" s="206">
        <v>67</v>
      </c>
      <c r="B64" s="11">
        <v>12</v>
      </c>
      <c r="C64">
        <v>0</v>
      </c>
      <c r="D64">
        <v>0</v>
      </c>
      <c r="E64">
        <v>0</v>
      </c>
      <c r="F64">
        <v>0</v>
      </c>
      <c r="G64">
        <v>63</v>
      </c>
      <c r="H64" s="207" t="s">
        <v>199</v>
      </c>
      <c r="I64" s="2">
        <v>0</v>
      </c>
      <c r="J64">
        <v>0</v>
      </c>
      <c r="K64">
        <v>0</v>
      </c>
      <c r="L64">
        <v>150</v>
      </c>
      <c r="M64">
        <v>0</v>
      </c>
      <c r="N64">
        <v>0</v>
      </c>
      <c r="O64">
        <v>0</v>
      </c>
      <c r="P64">
        <v>90</v>
      </c>
      <c r="Q64">
        <v>2000</v>
      </c>
      <c r="R64">
        <v>0</v>
      </c>
      <c r="S64">
        <v>100</v>
      </c>
      <c r="T64">
        <v>0</v>
      </c>
      <c r="U64">
        <v>0</v>
      </c>
      <c r="V64">
        <v>0</v>
      </c>
      <c r="W64" s="211">
        <v>160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100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 s="212">
        <v>0</v>
      </c>
      <c r="AN64" s="213">
        <v>0</v>
      </c>
      <c r="AO64" s="36">
        <v>0</v>
      </c>
      <c r="AP64" s="26">
        <v>4800</v>
      </c>
      <c r="AQ64" s="26">
        <v>0</v>
      </c>
      <c r="AR64" s="26">
        <v>0</v>
      </c>
      <c r="AS64" s="26">
        <v>0</v>
      </c>
      <c r="AT64" s="201">
        <v>0</v>
      </c>
      <c r="AU64">
        <v>0</v>
      </c>
      <c r="AV64">
        <v>1550</v>
      </c>
      <c r="AW64">
        <v>0</v>
      </c>
      <c r="AX64">
        <v>0</v>
      </c>
      <c r="AY64">
        <v>20</v>
      </c>
      <c r="AZ64">
        <v>31</v>
      </c>
      <c r="BA64">
        <v>0</v>
      </c>
      <c r="BB64">
        <v>25</v>
      </c>
      <c r="BC64">
        <v>0</v>
      </c>
      <c r="BD64">
        <v>1609.52380952381</v>
      </c>
      <c r="BE64">
        <v>2600</v>
      </c>
      <c r="BF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N64">
        <v>0</v>
      </c>
      <c r="BO64">
        <v>594</v>
      </c>
      <c r="BP64">
        <v>780</v>
      </c>
      <c r="BQ64">
        <v>0</v>
      </c>
      <c r="BR64">
        <v>50</v>
      </c>
      <c r="BS64">
        <v>50</v>
      </c>
      <c r="BT64">
        <v>100</v>
      </c>
      <c r="BU64">
        <v>0</v>
      </c>
      <c r="BV64">
        <v>400</v>
      </c>
      <c r="BW64">
        <v>200</v>
      </c>
      <c r="BX64">
        <v>0</v>
      </c>
      <c r="BY64">
        <v>0</v>
      </c>
      <c r="BZ64">
        <v>200</v>
      </c>
      <c r="CA64" s="2">
        <v>0</v>
      </c>
      <c r="CB64" s="2">
        <v>444</v>
      </c>
      <c r="CC64" s="2">
        <v>0</v>
      </c>
      <c r="CD64" s="2">
        <v>0</v>
      </c>
      <c r="CE64" s="214">
        <v>13653.5238095238</v>
      </c>
      <c r="CF64">
        <v>13654</v>
      </c>
      <c r="CG64" s="215">
        <f t="shared" si="1"/>
        <v>-0.476190476199918</v>
      </c>
    </row>
    <row r="65" ht="14.25" spans="1:85">
      <c r="A65" s="206">
        <v>68</v>
      </c>
      <c r="B65" s="11">
        <v>12</v>
      </c>
      <c r="C65">
        <v>0</v>
      </c>
      <c r="D65">
        <v>0</v>
      </c>
      <c r="E65">
        <v>0</v>
      </c>
      <c r="F65">
        <v>0</v>
      </c>
      <c r="G65">
        <v>64</v>
      </c>
      <c r="H65" s="207" t="s">
        <v>200</v>
      </c>
      <c r="I65" s="2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2000</v>
      </c>
      <c r="R65">
        <v>132</v>
      </c>
      <c r="S65">
        <v>0</v>
      </c>
      <c r="T65">
        <v>150</v>
      </c>
      <c r="U65">
        <v>0</v>
      </c>
      <c r="V65">
        <v>0</v>
      </c>
      <c r="W65" s="211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100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 s="212">
        <v>0</v>
      </c>
      <c r="AN65" s="213">
        <v>0</v>
      </c>
      <c r="AO65" s="36">
        <v>0</v>
      </c>
      <c r="AP65" s="26">
        <v>0</v>
      </c>
      <c r="AQ65" s="26">
        <v>0</v>
      </c>
      <c r="AR65" s="26">
        <v>0</v>
      </c>
      <c r="AS65" s="26">
        <v>0</v>
      </c>
      <c r="AT65" s="201">
        <v>0</v>
      </c>
      <c r="AU65">
        <v>60</v>
      </c>
      <c r="AV65">
        <v>0</v>
      </c>
      <c r="AW65">
        <v>0</v>
      </c>
      <c r="AX65">
        <v>0</v>
      </c>
      <c r="AY65">
        <v>0</v>
      </c>
      <c r="AZ65">
        <v>31</v>
      </c>
      <c r="BA65">
        <v>0</v>
      </c>
      <c r="BB65">
        <v>36</v>
      </c>
      <c r="BC65">
        <v>0</v>
      </c>
      <c r="BD65">
        <v>1379.59183673469</v>
      </c>
      <c r="BE65">
        <v>2600</v>
      </c>
      <c r="BF65">
        <v>0</v>
      </c>
      <c r="BH65">
        <v>30</v>
      </c>
      <c r="BI65">
        <v>0</v>
      </c>
      <c r="BJ65">
        <v>0</v>
      </c>
      <c r="BK65">
        <v>0</v>
      </c>
      <c r="BL65">
        <v>0</v>
      </c>
      <c r="BM65">
        <v>800</v>
      </c>
      <c r="BN65">
        <v>80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200</v>
      </c>
      <c r="BX65">
        <v>0</v>
      </c>
      <c r="BY65">
        <v>0</v>
      </c>
      <c r="BZ65">
        <v>300</v>
      </c>
      <c r="CA65" s="2">
        <v>0</v>
      </c>
      <c r="CB65" s="2">
        <v>0</v>
      </c>
      <c r="CC65" s="2">
        <v>0</v>
      </c>
      <c r="CD65" s="2">
        <v>0</v>
      </c>
      <c r="CE65" s="214">
        <v>7898.59183673469</v>
      </c>
      <c r="CF65">
        <v>7899</v>
      </c>
      <c r="CG65" s="215">
        <f t="shared" si="1"/>
        <v>-0.408163265309668</v>
      </c>
    </row>
    <row r="66" ht="14.25" spans="1:85">
      <c r="A66" s="206">
        <v>69</v>
      </c>
      <c r="B66" s="11">
        <v>12</v>
      </c>
      <c r="C66">
        <v>0</v>
      </c>
      <c r="D66">
        <v>0</v>
      </c>
      <c r="E66">
        <v>0</v>
      </c>
      <c r="F66">
        <v>0</v>
      </c>
      <c r="G66">
        <v>65</v>
      </c>
      <c r="H66" s="207" t="s">
        <v>201</v>
      </c>
      <c r="I66" s="2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2000</v>
      </c>
      <c r="R66">
        <v>0</v>
      </c>
      <c r="S66">
        <v>100</v>
      </c>
      <c r="T66">
        <v>0</v>
      </c>
      <c r="U66">
        <v>0</v>
      </c>
      <c r="V66">
        <v>0</v>
      </c>
      <c r="W66" s="211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100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 s="212">
        <v>0</v>
      </c>
      <c r="AN66" s="213">
        <v>0</v>
      </c>
      <c r="AO66" s="36">
        <v>0</v>
      </c>
      <c r="AP66" s="26">
        <v>0</v>
      </c>
      <c r="AQ66" s="26">
        <v>0</v>
      </c>
      <c r="AR66" s="26">
        <v>0</v>
      </c>
      <c r="AS66" s="26">
        <v>0</v>
      </c>
      <c r="AT66" s="201">
        <v>0</v>
      </c>
      <c r="AU66">
        <v>0</v>
      </c>
      <c r="AV66">
        <v>1135</v>
      </c>
      <c r="AW66">
        <v>0</v>
      </c>
      <c r="AX66">
        <v>0</v>
      </c>
      <c r="AY66">
        <v>40</v>
      </c>
      <c r="AZ66">
        <v>32</v>
      </c>
      <c r="BA66">
        <v>15</v>
      </c>
      <c r="BB66">
        <v>34</v>
      </c>
      <c r="BC66">
        <v>0</v>
      </c>
      <c r="BD66">
        <v>1034.69387755102</v>
      </c>
      <c r="BE66">
        <v>2042.85714285714</v>
      </c>
      <c r="BF66">
        <v>50</v>
      </c>
      <c r="BH66">
        <v>0</v>
      </c>
      <c r="BI66">
        <v>100</v>
      </c>
      <c r="BJ66">
        <v>350</v>
      </c>
      <c r="BK66">
        <v>0</v>
      </c>
      <c r="BL66">
        <v>0</v>
      </c>
      <c r="BN66">
        <v>0</v>
      </c>
      <c r="BO66">
        <v>732</v>
      </c>
      <c r="BP66">
        <v>740</v>
      </c>
      <c r="BQ66">
        <v>0</v>
      </c>
      <c r="BR66">
        <v>100</v>
      </c>
      <c r="BS66">
        <v>70</v>
      </c>
      <c r="BT66">
        <v>140</v>
      </c>
      <c r="BU66">
        <v>0</v>
      </c>
      <c r="BV66">
        <v>50</v>
      </c>
      <c r="BW66">
        <v>200</v>
      </c>
      <c r="BX66">
        <v>0</v>
      </c>
      <c r="BY66">
        <v>0</v>
      </c>
      <c r="BZ66">
        <v>150</v>
      </c>
      <c r="CA66" s="2">
        <v>0</v>
      </c>
      <c r="CB66" s="2">
        <v>0</v>
      </c>
      <c r="CC66" s="2">
        <v>144</v>
      </c>
      <c r="CD66" s="2">
        <v>300</v>
      </c>
      <c r="CE66" s="214">
        <v>9659.55102040816</v>
      </c>
      <c r="CF66">
        <v>9660</v>
      </c>
      <c r="CG66" s="215">
        <f t="shared" si="1"/>
        <v>-0.448979591839816</v>
      </c>
    </row>
    <row r="67" ht="14.25" spans="1:85">
      <c r="A67" s="206">
        <v>70</v>
      </c>
      <c r="B67" s="11">
        <v>12</v>
      </c>
      <c r="C67">
        <v>0</v>
      </c>
      <c r="D67">
        <v>0</v>
      </c>
      <c r="E67">
        <v>0</v>
      </c>
      <c r="F67">
        <v>0</v>
      </c>
      <c r="G67">
        <v>66</v>
      </c>
      <c r="H67" s="207" t="s">
        <v>202</v>
      </c>
      <c r="I67" s="2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2000</v>
      </c>
      <c r="R67">
        <v>0</v>
      </c>
      <c r="S67">
        <v>100</v>
      </c>
      <c r="T67">
        <v>0</v>
      </c>
      <c r="U67">
        <v>0</v>
      </c>
      <c r="V67">
        <v>0</v>
      </c>
      <c r="W67" s="211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 s="212">
        <v>0</v>
      </c>
      <c r="AN67" s="213">
        <v>150</v>
      </c>
      <c r="AO67" s="36">
        <v>0</v>
      </c>
      <c r="AP67" s="26">
        <v>0</v>
      </c>
      <c r="AQ67" s="26">
        <v>0</v>
      </c>
      <c r="AR67" s="26">
        <v>0</v>
      </c>
      <c r="AS67" s="26">
        <v>0</v>
      </c>
      <c r="AT67" s="201">
        <v>0</v>
      </c>
      <c r="AU67">
        <v>0</v>
      </c>
      <c r="AV67">
        <v>1000</v>
      </c>
      <c r="AW67">
        <v>0</v>
      </c>
      <c r="AX67">
        <v>0</v>
      </c>
      <c r="AY67">
        <v>0</v>
      </c>
      <c r="AZ67">
        <v>0</v>
      </c>
      <c r="BA67">
        <v>60</v>
      </c>
      <c r="BB67">
        <v>0</v>
      </c>
      <c r="BC67">
        <v>0</v>
      </c>
      <c r="BD67">
        <v>905.357142857143</v>
      </c>
      <c r="BE67">
        <v>1300</v>
      </c>
      <c r="BF67">
        <v>50</v>
      </c>
      <c r="BH67">
        <v>0</v>
      </c>
      <c r="BI67">
        <v>900.393372029938</v>
      </c>
      <c r="BJ67">
        <v>0</v>
      </c>
      <c r="BK67">
        <v>0</v>
      </c>
      <c r="BL67">
        <v>0</v>
      </c>
      <c r="BN67">
        <v>0</v>
      </c>
      <c r="BO67">
        <v>1585.2</v>
      </c>
      <c r="BP67">
        <v>772</v>
      </c>
      <c r="BQ67">
        <v>0</v>
      </c>
      <c r="BR67">
        <v>0</v>
      </c>
      <c r="BS67">
        <v>70</v>
      </c>
      <c r="BT67">
        <v>210</v>
      </c>
      <c r="BU67">
        <v>0</v>
      </c>
      <c r="BV67">
        <v>720</v>
      </c>
      <c r="BW67">
        <v>500</v>
      </c>
      <c r="BX67">
        <v>0</v>
      </c>
      <c r="BY67">
        <v>0</v>
      </c>
      <c r="BZ67">
        <v>0</v>
      </c>
      <c r="CA67" s="2">
        <v>216</v>
      </c>
      <c r="CB67" s="2">
        <v>0</v>
      </c>
      <c r="CC67" s="2">
        <v>0</v>
      </c>
      <c r="CD67" s="2">
        <v>0</v>
      </c>
      <c r="CE67" s="214">
        <v>10538.9505148871</v>
      </c>
      <c r="CF67">
        <v>10539</v>
      </c>
      <c r="CG67" s="215">
        <f t="shared" ref="CG67:CG98" si="2">CE67-CF67</f>
        <v>-0.0494851129005838</v>
      </c>
    </row>
    <row r="68" ht="14.25" spans="1:85">
      <c r="A68" s="206">
        <v>72</v>
      </c>
      <c r="B68" s="11">
        <v>12</v>
      </c>
      <c r="C68">
        <v>0</v>
      </c>
      <c r="D68">
        <v>0</v>
      </c>
      <c r="E68">
        <v>0</v>
      </c>
      <c r="F68">
        <v>0</v>
      </c>
      <c r="G68">
        <v>67</v>
      </c>
      <c r="H68" s="207" t="s">
        <v>70</v>
      </c>
      <c r="I68" s="2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2000</v>
      </c>
      <c r="R68">
        <v>0</v>
      </c>
      <c r="S68">
        <v>100</v>
      </c>
      <c r="T68">
        <v>1560</v>
      </c>
      <c r="U68">
        <v>30</v>
      </c>
      <c r="V68">
        <v>0</v>
      </c>
      <c r="W68" s="211">
        <v>160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100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 s="212">
        <v>0</v>
      </c>
      <c r="AN68" s="213">
        <v>0</v>
      </c>
      <c r="AO68" s="36">
        <v>0</v>
      </c>
      <c r="AP68" s="26">
        <v>0</v>
      </c>
      <c r="AQ68" s="26">
        <v>0</v>
      </c>
      <c r="AR68" s="26">
        <v>0</v>
      </c>
      <c r="AS68" s="26">
        <v>0</v>
      </c>
      <c r="AT68" s="201">
        <v>0</v>
      </c>
      <c r="AU68">
        <v>90</v>
      </c>
      <c r="AV68">
        <v>1250</v>
      </c>
      <c r="AW68">
        <v>0</v>
      </c>
      <c r="AX68">
        <v>0</v>
      </c>
      <c r="AY68">
        <v>20</v>
      </c>
      <c r="AZ68">
        <v>18</v>
      </c>
      <c r="BA68">
        <v>0</v>
      </c>
      <c r="BB68">
        <v>32</v>
      </c>
      <c r="BC68">
        <v>0</v>
      </c>
      <c r="BD68">
        <v>632.312925170068</v>
      </c>
      <c r="BE68">
        <v>1671.42857142857</v>
      </c>
      <c r="BF68">
        <v>0</v>
      </c>
      <c r="BH68">
        <v>50</v>
      </c>
      <c r="BI68">
        <v>100</v>
      </c>
      <c r="BJ68">
        <v>0</v>
      </c>
      <c r="BK68">
        <v>0</v>
      </c>
      <c r="BL68">
        <v>40</v>
      </c>
      <c r="BN68">
        <v>0</v>
      </c>
      <c r="BO68">
        <v>220</v>
      </c>
      <c r="BP68">
        <v>870</v>
      </c>
      <c r="BQ68">
        <v>0</v>
      </c>
      <c r="BR68">
        <v>30</v>
      </c>
      <c r="BS68">
        <v>40</v>
      </c>
      <c r="BT68">
        <v>80</v>
      </c>
      <c r="BU68">
        <v>30</v>
      </c>
      <c r="BV68">
        <v>170</v>
      </c>
      <c r="BW68">
        <v>200</v>
      </c>
      <c r="BX68">
        <v>50</v>
      </c>
      <c r="BY68">
        <v>0</v>
      </c>
      <c r="BZ68">
        <v>200</v>
      </c>
      <c r="CA68" s="2">
        <v>0</v>
      </c>
      <c r="CB68" s="2">
        <v>132</v>
      </c>
      <c r="CC68" s="2">
        <v>240</v>
      </c>
      <c r="CD68" s="2">
        <v>0</v>
      </c>
      <c r="CE68" s="214">
        <v>10115.7414965986</v>
      </c>
      <c r="CF68">
        <v>10116</v>
      </c>
      <c r="CG68" s="215">
        <f t="shared" si="2"/>
        <v>-0.258503401399139</v>
      </c>
    </row>
    <row r="69" ht="14.25" spans="1:85">
      <c r="A69" s="206">
        <v>73</v>
      </c>
      <c r="B69" s="11">
        <v>12</v>
      </c>
      <c r="C69">
        <v>0</v>
      </c>
      <c r="D69">
        <v>0</v>
      </c>
      <c r="E69">
        <v>880</v>
      </c>
      <c r="F69">
        <v>0</v>
      </c>
      <c r="G69">
        <v>68</v>
      </c>
      <c r="H69" s="207" t="s">
        <v>41</v>
      </c>
      <c r="I69" s="2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2000</v>
      </c>
      <c r="R69">
        <v>0</v>
      </c>
      <c r="S69">
        <v>100</v>
      </c>
      <c r="T69">
        <v>0</v>
      </c>
      <c r="U69">
        <v>0</v>
      </c>
      <c r="V69">
        <v>0</v>
      </c>
      <c r="W69" s="211">
        <v>160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100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 s="212">
        <v>0</v>
      </c>
      <c r="AN69" s="213">
        <v>0</v>
      </c>
      <c r="AO69" s="36">
        <v>0</v>
      </c>
      <c r="AP69" s="26">
        <v>0</v>
      </c>
      <c r="AQ69" s="26">
        <v>0</v>
      </c>
      <c r="AR69" s="26">
        <v>24</v>
      </c>
      <c r="AS69" s="26">
        <v>0</v>
      </c>
      <c r="AT69" s="201">
        <v>0</v>
      </c>
      <c r="AU69">
        <v>0</v>
      </c>
      <c r="AV69">
        <v>1280</v>
      </c>
      <c r="AW69">
        <v>0</v>
      </c>
      <c r="AX69">
        <v>0</v>
      </c>
      <c r="AY69">
        <v>75</v>
      </c>
      <c r="AZ69">
        <v>36</v>
      </c>
      <c r="BA69">
        <v>0</v>
      </c>
      <c r="BB69">
        <v>41</v>
      </c>
      <c r="BC69">
        <v>0</v>
      </c>
      <c r="BD69">
        <v>1609.52380952381</v>
      </c>
      <c r="BE69">
        <v>2600</v>
      </c>
      <c r="BF69">
        <v>50</v>
      </c>
      <c r="BH69">
        <v>0</v>
      </c>
      <c r="BI69">
        <v>0</v>
      </c>
      <c r="BJ69">
        <v>750</v>
      </c>
      <c r="BK69">
        <v>850</v>
      </c>
      <c r="BL69">
        <v>20</v>
      </c>
      <c r="BN69">
        <v>0</v>
      </c>
      <c r="BO69">
        <v>920</v>
      </c>
      <c r="BP69">
        <v>1160</v>
      </c>
      <c r="BQ69">
        <v>0</v>
      </c>
      <c r="BR69">
        <v>250</v>
      </c>
      <c r="BS69">
        <v>150</v>
      </c>
      <c r="BT69">
        <v>400</v>
      </c>
      <c r="BU69">
        <v>30</v>
      </c>
      <c r="BV69">
        <v>0</v>
      </c>
      <c r="BW69">
        <v>200</v>
      </c>
      <c r="BX69">
        <v>100</v>
      </c>
      <c r="BY69">
        <v>0</v>
      </c>
      <c r="BZ69">
        <v>150</v>
      </c>
      <c r="CA69" s="2">
        <v>0</v>
      </c>
      <c r="CB69" s="2">
        <v>0</v>
      </c>
      <c r="CC69" s="2">
        <v>240</v>
      </c>
      <c r="CD69" s="2">
        <v>600</v>
      </c>
      <c r="CE69" s="214">
        <v>13895.5238095238</v>
      </c>
      <c r="CF69">
        <v>13896</v>
      </c>
      <c r="CG69" s="215">
        <f t="shared" si="2"/>
        <v>-0.476190476199918</v>
      </c>
    </row>
    <row r="70" ht="14.25" spans="1:85">
      <c r="A70" s="206">
        <v>74</v>
      </c>
      <c r="B70" s="11">
        <v>12</v>
      </c>
      <c r="C70">
        <v>0</v>
      </c>
      <c r="D70">
        <v>0</v>
      </c>
      <c r="E70">
        <v>0</v>
      </c>
      <c r="F70">
        <v>0</v>
      </c>
      <c r="G70">
        <v>69</v>
      </c>
      <c r="H70" s="207" t="s">
        <v>203</v>
      </c>
      <c r="I70" s="2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2000</v>
      </c>
      <c r="R70">
        <v>0</v>
      </c>
      <c r="S70">
        <v>100</v>
      </c>
      <c r="T70">
        <v>0</v>
      </c>
      <c r="U70">
        <v>0</v>
      </c>
      <c r="V70">
        <v>0</v>
      </c>
      <c r="W70" s="211">
        <v>160</v>
      </c>
      <c r="X70">
        <v>0</v>
      </c>
      <c r="Y70">
        <v>150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100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 s="212">
        <v>0</v>
      </c>
      <c r="AN70" s="213">
        <v>0</v>
      </c>
      <c r="AO70" s="36">
        <v>0</v>
      </c>
      <c r="AP70" s="26">
        <v>0</v>
      </c>
      <c r="AQ70" s="26">
        <v>0</v>
      </c>
      <c r="AR70" s="26">
        <v>16</v>
      </c>
      <c r="AS70" s="26">
        <v>0</v>
      </c>
      <c r="AT70" s="201">
        <v>0</v>
      </c>
      <c r="AU70">
        <v>0</v>
      </c>
      <c r="AV70">
        <v>1135</v>
      </c>
      <c r="AW70">
        <v>0</v>
      </c>
      <c r="AX70">
        <v>0</v>
      </c>
      <c r="AY70">
        <v>80</v>
      </c>
      <c r="AZ70">
        <v>32</v>
      </c>
      <c r="BA70">
        <v>30</v>
      </c>
      <c r="BB70">
        <v>34</v>
      </c>
      <c r="BC70">
        <v>0</v>
      </c>
      <c r="BD70">
        <v>1609.52380952381</v>
      </c>
      <c r="BE70">
        <v>2600</v>
      </c>
      <c r="BF70">
        <v>50</v>
      </c>
      <c r="BH70">
        <v>0</v>
      </c>
      <c r="BI70">
        <v>0</v>
      </c>
      <c r="BJ70">
        <v>0</v>
      </c>
      <c r="BK70">
        <v>450</v>
      </c>
      <c r="BL70">
        <v>0</v>
      </c>
      <c r="BN70">
        <v>0</v>
      </c>
      <c r="BO70">
        <v>1394</v>
      </c>
      <c r="BP70">
        <v>1380</v>
      </c>
      <c r="BQ70">
        <v>0</v>
      </c>
      <c r="BR70">
        <v>100</v>
      </c>
      <c r="BS70">
        <v>100</v>
      </c>
      <c r="BT70">
        <v>200</v>
      </c>
      <c r="BU70">
        <v>0</v>
      </c>
      <c r="BV70">
        <v>0</v>
      </c>
      <c r="BW70">
        <v>200</v>
      </c>
      <c r="BX70">
        <v>0</v>
      </c>
      <c r="BY70">
        <v>0</v>
      </c>
      <c r="BZ70">
        <v>150</v>
      </c>
      <c r="CA70" s="2">
        <v>0</v>
      </c>
      <c r="CB70" s="2">
        <v>0</v>
      </c>
      <c r="CC70" s="2">
        <v>240</v>
      </c>
      <c r="CD70" s="2">
        <v>600</v>
      </c>
      <c r="CE70" s="214">
        <v>12910.5238095238</v>
      </c>
      <c r="CF70">
        <v>12911</v>
      </c>
      <c r="CG70" s="215">
        <f t="shared" si="2"/>
        <v>-0.476190476199918</v>
      </c>
    </row>
    <row r="71" ht="14.25" spans="1:85">
      <c r="A71" s="206">
        <v>75</v>
      </c>
      <c r="B71" s="11">
        <v>12</v>
      </c>
      <c r="C71">
        <v>0</v>
      </c>
      <c r="D71">
        <v>0</v>
      </c>
      <c r="E71">
        <v>0</v>
      </c>
      <c r="F71">
        <v>1020</v>
      </c>
      <c r="G71">
        <v>70</v>
      </c>
      <c r="H71" s="207" t="s">
        <v>56</v>
      </c>
      <c r="I71" s="2">
        <v>6337.5</v>
      </c>
      <c r="J71">
        <v>6190.9</v>
      </c>
      <c r="K71">
        <v>0</v>
      </c>
      <c r="L71">
        <v>0</v>
      </c>
      <c r="M71">
        <v>0</v>
      </c>
      <c r="N71">
        <v>0</v>
      </c>
      <c r="O71">
        <v>500</v>
      </c>
      <c r="P71">
        <v>0</v>
      </c>
      <c r="Q71">
        <v>2000</v>
      </c>
      <c r="R71">
        <v>0</v>
      </c>
      <c r="S71">
        <v>100</v>
      </c>
      <c r="T71">
        <v>0</v>
      </c>
      <c r="U71">
        <v>30</v>
      </c>
      <c r="V71">
        <v>0</v>
      </c>
      <c r="W71" s="211">
        <v>160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100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 s="212">
        <v>0</v>
      </c>
      <c r="AN71" s="213">
        <v>0</v>
      </c>
      <c r="AO71" s="36">
        <v>0</v>
      </c>
      <c r="AP71" s="26">
        <v>0</v>
      </c>
      <c r="AQ71" s="26">
        <v>0</v>
      </c>
      <c r="AR71" s="26">
        <v>32</v>
      </c>
      <c r="AS71" s="26">
        <v>16</v>
      </c>
      <c r="AT71" s="201">
        <v>0</v>
      </c>
      <c r="AU71">
        <v>30</v>
      </c>
      <c r="AV71">
        <v>1550</v>
      </c>
      <c r="AW71">
        <v>0</v>
      </c>
      <c r="AX71">
        <v>0</v>
      </c>
      <c r="AY71">
        <v>60</v>
      </c>
      <c r="AZ71">
        <v>23</v>
      </c>
      <c r="BA71">
        <v>75</v>
      </c>
      <c r="BB71">
        <v>16</v>
      </c>
      <c r="BC71">
        <v>0</v>
      </c>
      <c r="BD71">
        <v>1609.52380952381</v>
      </c>
      <c r="BE71">
        <v>2925</v>
      </c>
      <c r="BF71">
        <v>0</v>
      </c>
      <c r="BH71">
        <v>0</v>
      </c>
      <c r="BI71">
        <v>0</v>
      </c>
      <c r="BJ71">
        <v>850</v>
      </c>
      <c r="BK71">
        <v>750</v>
      </c>
      <c r="BL71">
        <v>0</v>
      </c>
      <c r="BN71">
        <v>0</v>
      </c>
      <c r="BO71">
        <v>1250</v>
      </c>
      <c r="BP71">
        <v>1560</v>
      </c>
      <c r="BQ71">
        <v>0</v>
      </c>
      <c r="BR71">
        <v>50</v>
      </c>
      <c r="BS71">
        <v>50</v>
      </c>
      <c r="BT71">
        <v>100</v>
      </c>
      <c r="BU71">
        <v>90</v>
      </c>
      <c r="BV71">
        <v>400</v>
      </c>
      <c r="BW71">
        <v>200</v>
      </c>
      <c r="BX71">
        <v>350</v>
      </c>
      <c r="BY71">
        <v>0</v>
      </c>
      <c r="BZ71">
        <v>150</v>
      </c>
      <c r="CA71" s="2">
        <v>0</v>
      </c>
      <c r="CB71" s="2">
        <v>282</v>
      </c>
      <c r="CC71" s="2">
        <v>96</v>
      </c>
      <c r="CD71" s="2">
        <v>0</v>
      </c>
      <c r="CE71" s="214">
        <v>21518.8538095238</v>
      </c>
      <c r="CF71">
        <v>21519</v>
      </c>
      <c r="CG71" s="215">
        <f t="shared" si="2"/>
        <v>-0.14619047619999</v>
      </c>
    </row>
    <row r="72" ht="14.25" spans="1:85">
      <c r="A72" s="206">
        <v>76</v>
      </c>
      <c r="B72" s="11">
        <v>12</v>
      </c>
      <c r="C72">
        <v>540</v>
      </c>
      <c r="D72">
        <v>0</v>
      </c>
      <c r="E72">
        <v>0</v>
      </c>
      <c r="F72">
        <v>540</v>
      </c>
      <c r="G72">
        <v>71</v>
      </c>
      <c r="H72" s="207" t="s">
        <v>12</v>
      </c>
      <c r="I72" s="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2000</v>
      </c>
      <c r="R72">
        <v>0</v>
      </c>
      <c r="S72">
        <v>0</v>
      </c>
      <c r="T72">
        <v>0</v>
      </c>
      <c r="U72">
        <v>0</v>
      </c>
      <c r="V72">
        <v>0</v>
      </c>
      <c r="W72" s="211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 s="212">
        <v>0</v>
      </c>
      <c r="AN72" s="213">
        <v>0</v>
      </c>
      <c r="AO72" s="36">
        <v>0</v>
      </c>
      <c r="AP72" s="26">
        <v>0</v>
      </c>
      <c r="AQ72" s="26">
        <v>0</v>
      </c>
      <c r="AR72" s="26">
        <v>0</v>
      </c>
      <c r="AS72" s="26">
        <v>0</v>
      </c>
      <c r="AT72" s="201">
        <v>0</v>
      </c>
      <c r="AU72">
        <v>0</v>
      </c>
      <c r="AV72">
        <v>1250</v>
      </c>
      <c r="AW72">
        <v>0</v>
      </c>
      <c r="AX72">
        <v>0</v>
      </c>
      <c r="AY72">
        <v>20</v>
      </c>
      <c r="AZ72">
        <v>0</v>
      </c>
      <c r="BA72">
        <v>0</v>
      </c>
      <c r="BB72">
        <v>0</v>
      </c>
      <c r="BC72">
        <v>0</v>
      </c>
      <c r="BD72">
        <v>804.761904761905</v>
      </c>
      <c r="BE72">
        <v>1300</v>
      </c>
      <c r="BF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N72">
        <v>0</v>
      </c>
      <c r="BO72">
        <v>778</v>
      </c>
      <c r="BP72">
        <v>510</v>
      </c>
      <c r="BQ72">
        <v>0</v>
      </c>
      <c r="BR72">
        <v>35</v>
      </c>
      <c r="BS72">
        <v>35</v>
      </c>
      <c r="BT72">
        <v>70</v>
      </c>
      <c r="BU72">
        <v>30</v>
      </c>
      <c r="BV72">
        <v>200</v>
      </c>
      <c r="BW72">
        <v>200</v>
      </c>
      <c r="BX72">
        <v>0</v>
      </c>
      <c r="BY72">
        <v>0</v>
      </c>
      <c r="BZ72">
        <v>200</v>
      </c>
      <c r="CA72" s="2">
        <v>0</v>
      </c>
      <c r="CB72" s="2">
        <v>348</v>
      </c>
      <c r="CC72" s="2">
        <v>0</v>
      </c>
      <c r="CD72" s="2">
        <v>0</v>
      </c>
      <c r="CE72" s="214">
        <v>7780.7619047619</v>
      </c>
      <c r="CF72">
        <v>7781</v>
      </c>
      <c r="CG72" s="215">
        <f t="shared" si="2"/>
        <v>-0.238095238099959</v>
      </c>
    </row>
    <row r="73" ht="14.25" spans="1:85">
      <c r="A73" s="206">
        <v>77</v>
      </c>
      <c r="B73" s="11">
        <v>12</v>
      </c>
      <c r="C73">
        <v>0</v>
      </c>
      <c r="D73">
        <v>0</v>
      </c>
      <c r="E73">
        <v>880</v>
      </c>
      <c r="F73">
        <v>0</v>
      </c>
      <c r="G73">
        <v>72</v>
      </c>
      <c r="H73" s="207" t="s">
        <v>48</v>
      </c>
      <c r="I73" s="2">
        <v>6018.75</v>
      </c>
      <c r="J73">
        <v>6027.2</v>
      </c>
      <c r="K73">
        <v>0</v>
      </c>
      <c r="L73">
        <v>0</v>
      </c>
      <c r="M73">
        <v>0</v>
      </c>
      <c r="N73">
        <v>60</v>
      </c>
      <c r="O73">
        <v>500</v>
      </c>
      <c r="P73">
        <v>0</v>
      </c>
      <c r="Q73">
        <v>2000</v>
      </c>
      <c r="R73">
        <v>0</v>
      </c>
      <c r="S73">
        <v>100</v>
      </c>
      <c r="T73">
        <v>9600</v>
      </c>
      <c r="U73">
        <v>30</v>
      </c>
      <c r="V73">
        <v>0</v>
      </c>
      <c r="W73" s="211">
        <v>160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50</v>
      </c>
      <c r="AF73">
        <v>100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 s="212">
        <v>30</v>
      </c>
      <c r="AN73" s="213">
        <v>0</v>
      </c>
      <c r="AO73" s="36">
        <v>0</v>
      </c>
      <c r="AP73" s="26">
        <v>0</v>
      </c>
      <c r="AQ73" s="26">
        <v>0</v>
      </c>
      <c r="AR73" s="26">
        <v>96</v>
      </c>
      <c r="AS73" s="26">
        <v>0</v>
      </c>
      <c r="AT73" s="201">
        <v>0</v>
      </c>
      <c r="AU73">
        <v>60</v>
      </c>
      <c r="AV73">
        <v>1650</v>
      </c>
      <c r="AW73">
        <v>110</v>
      </c>
      <c r="AX73">
        <v>0</v>
      </c>
      <c r="AY73">
        <v>15</v>
      </c>
      <c r="AZ73">
        <v>49</v>
      </c>
      <c r="BA73">
        <v>90</v>
      </c>
      <c r="BB73">
        <v>21</v>
      </c>
      <c r="BC73">
        <v>0</v>
      </c>
      <c r="BD73">
        <v>1034.69387755102</v>
      </c>
      <c r="BE73">
        <v>1300</v>
      </c>
      <c r="BF73">
        <v>150</v>
      </c>
      <c r="BH73">
        <v>0</v>
      </c>
      <c r="BI73">
        <v>964.084606449398</v>
      </c>
      <c r="BJ73">
        <v>750</v>
      </c>
      <c r="BK73">
        <v>750</v>
      </c>
      <c r="BL73">
        <v>0</v>
      </c>
      <c r="BN73">
        <v>0</v>
      </c>
      <c r="BO73">
        <v>2798.4</v>
      </c>
      <c r="BP73">
        <v>1130</v>
      </c>
      <c r="BQ73">
        <v>0</v>
      </c>
      <c r="BR73">
        <v>0</v>
      </c>
      <c r="BS73">
        <v>120</v>
      </c>
      <c r="BT73">
        <v>320</v>
      </c>
      <c r="BU73">
        <v>90</v>
      </c>
      <c r="BV73">
        <v>960</v>
      </c>
      <c r="BW73">
        <v>500</v>
      </c>
      <c r="BX73">
        <v>0</v>
      </c>
      <c r="BY73">
        <v>0</v>
      </c>
      <c r="BZ73">
        <v>0</v>
      </c>
      <c r="CA73" s="2">
        <v>324</v>
      </c>
      <c r="CB73" s="2">
        <v>0</v>
      </c>
      <c r="CC73" s="2">
        <v>0</v>
      </c>
      <c r="CD73" s="2">
        <v>240</v>
      </c>
      <c r="CE73" s="214">
        <v>27366.5084840004</v>
      </c>
      <c r="CF73">
        <v>27367</v>
      </c>
      <c r="CG73" s="215">
        <f t="shared" si="2"/>
        <v>-0.491515999601688</v>
      </c>
    </row>
    <row r="74" ht="14.25" spans="1:85">
      <c r="A74" s="206">
        <v>78</v>
      </c>
      <c r="B74" s="11">
        <v>12</v>
      </c>
      <c r="C74">
        <v>960</v>
      </c>
      <c r="D74">
        <v>0</v>
      </c>
      <c r="E74">
        <v>0</v>
      </c>
      <c r="F74">
        <v>0</v>
      </c>
      <c r="G74">
        <v>73</v>
      </c>
      <c r="H74" s="207" t="s">
        <v>14</v>
      </c>
      <c r="I74" s="2">
        <v>6018.75</v>
      </c>
      <c r="J74">
        <v>0</v>
      </c>
      <c r="K74">
        <v>200</v>
      </c>
      <c r="L74">
        <v>0</v>
      </c>
      <c r="M74">
        <v>0</v>
      </c>
      <c r="N74">
        <v>0</v>
      </c>
      <c r="O74">
        <v>500</v>
      </c>
      <c r="P74">
        <v>60</v>
      </c>
      <c r="Q74">
        <v>2000</v>
      </c>
      <c r="R74">
        <v>0</v>
      </c>
      <c r="S74">
        <v>0</v>
      </c>
      <c r="T74">
        <v>0</v>
      </c>
      <c r="U74">
        <v>50</v>
      </c>
      <c r="V74">
        <v>0</v>
      </c>
      <c r="W74" s="211">
        <v>320</v>
      </c>
      <c r="X74">
        <v>30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50</v>
      </c>
      <c r="AF74">
        <v>100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 s="212">
        <v>30</v>
      </c>
      <c r="AN74" s="213">
        <v>0</v>
      </c>
      <c r="AO74" s="36">
        <v>0</v>
      </c>
      <c r="AP74" s="26">
        <v>9600</v>
      </c>
      <c r="AQ74" s="26">
        <v>0</v>
      </c>
      <c r="AR74" s="26">
        <v>24</v>
      </c>
      <c r="AS74" s="26">
        <v>0</v>
      </c>
      <c r="AT74" s="201">
        <v>0</v>
      </c>
      <c r="AU74">
        <v>120</v>
      </c>
      <c r="AV74">
        <v>900</v>
      </c>
      <c r="AW74">
        <v>110</v>
      </c>
      <c r="AX74">
        <v>0</v>
      </c>
      <c r="AY74">
        <v>0</v>
      </c>
      <c r="AZ74">
        <v>0</v>
      </c>
      <c r="BA74">
        <v>30</v>
      </c>
      <c r="BB74">
        <v>0</v>
      </c>
      <c r="BC74">
        <v>0</v>
      </c>
      <c r="BD74">
        <v>1034.69387755102</v>
      </c>
      <c r="BE74">
        <v>1300</v>
      </c>
      <c r="BF74">
        <v>50</v>
      </c>
      <c r="BH74">
        <v>0</v>
      </c>
      <c r="BI74">
        <v>964.084606449398</v>
      </c>
      <c r="BJ74">
        <v>0</v>
      </c>
      <c r="BK74">
        <v>0</v>
      </c>
      <c r="BL74">
        <v>0</v>
      </c>
      <c r="BN74">
        <v>0</v>
      </c>
      <c r="BO74">
        <v>2334.4</v>
      </c>
      <c r="BP74">
        <v>860</v>
      </c>
      <c r="BQ74">
        <v>240</v>
      </c>
      <c r="BR74">
        <v>0</v>
      </c>
      <c r="BS74">
        <v>120</v>
      </c>
      <c r="BT74">
        <v>320</v>
      </c>
      <c r="BU74">
        <v>30</v>
      </c>
      <c r="BV74">
        <v>960</v>
      </c>
      <c r="BW74">
        <v>500</v>
      </c>
      <c r="BX74">
        <v>100</v>
      </c>
      <c r="BY74">
        <v>140</v>
      </c>
      <c r="BZ74">
        <v>300</v>
      </c>
      <c r="CA74" s="2">
        <v>864</v>
      </c>
      <c r="CB74" s="2">
        <v>0</v>
      </c>
      <c r="CC74" s="2">
        <v>0</v>
      </c>
      <c r="CD74" s="2">
        <v>240</v>
      </c>
      <c r="CE74" s="214">
        <v>22687.1784840004</v>
      </c>
      <c r="CF74">
        <v>22687</v>
      </c>
      <c r="CG74" s="215">
        <f t="shared" si="2"/>
        <v>0.178484000400204</v>
      </c>
    </row>
    <row r="75" ht="14.25" spans="1:85">
      <c r="A75" s="206">
        <v>79</v>
      </c>
      <c r="B75" s="11">
        <v>12</v>
      </c>
      <c r="C75">
        <v>1020</v>
      </c>
      <c r="D75">
        <v>0</v>
      </c>
      <c r="E75">
        <v>0</v>
      </c>
      <c r="F75">
        <v>0</v>
      </c>
      <c r="G75">
        <v>74</v>
      </c>
      <c r="H75" s="207" t="s">
        <v>11</v>
      </c>
      <c r="I75" s="2">
        <v>5700</v>
      </c>
      <c r="J75">
        <v>0</v>
      </c>
      <c r="K75">
        <v>200</v>
      </c>
      <c r="L75">
        <v>0</v>
      </c>
      <c r="M75">
        <v>0</v>
      </c>
      <c r="N75">
        <v>0</v>
      </c>
      <c r="O75">
        <v>500</v>
      </c>
      <c r="P75">
        <v>120</v>
      </c>
      <c r="Q75">
        <v>2000</v>
      </c>
      <c r="R75">
        <v>0</v>
      </c>
      <c r="S75">
        <v>100</v>
      </c>
      <c r="T75">
        <v>0</v>
      </c>
      <c r="U75">
        <v>50</v>
      </c>
      <c r="V75">
        <v>0</v>
      </c>
      <c r="W75" s="211">
        <v>240</v>
      </c>
      <c r="X75">
        <v>30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50</v>
      </c>
      <c r="AF75">
        <v>100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 s="212">
        <v>30</v>
      </c>
      <c r="AN75" s="213">
        <v>0</v>
      </c>
      <c r="AO75" s="36">
        <v>0</v>
      </c>
      <c r="AP75" s="26">
        <v>9600</v>
      </c>
      <c r="AQ75" s="26">
        <v>0</v>
      </c>
      <c r="AR75" s="26">
        <v>0</v>
      </c>
      <c r="AS75" s="26">
        <v>0</v>
      </c>
      <c r="AT75" s="201">
        <v>0</v>
      </c>
      <c r="AU75">
        <v>120</v>
      </c>
      <c r="AV75">
        <v>2200</v>
      </c>
      <c r="AW75">
        <v>110</v>
      </c>
      <c r="AX75">
        <v>0</v>
      </c>
      <c r="AY75">
        <v>30</v>
      </c>
      <c r="AZ75">
        <v>0</v>
      </c>
      <c r="BA75">
        <v>0</v>
      </c>
      <c r="BB75">
        <v>0</v>
      </c>
      <c r="BC75">
        <v>0</v>
      </c>
      <c r="BD75">
        <v>1053.85487528345</v>
      </c>
      <c r="BE75">
        <v>1485.71428571428</v>
      </c>
      <c r="BF75">
        <v>50</v>
      </c>
      <c r="BH75">
        <v>50</v>
      </c>
      <c r="BI75">
        <v>664.336140056089</v>
      </c>
      <c r="BJ75">
        <v>0</v>
      </c>
      <c r="BK75">
        <v>0</v>
      </c>
      <c r="BL75">
        <v>0</v>
      </c>
      <c r="BN75">
        <v>0</v>
      </c>
      <c r="BO75">
        <v>2043.2</v>
      </c>
      <c r="BP75">
        <v>930</v>
      </c>
      <c r="BQ75">
        <v>80</v>
      </c>
      <c r="BR75">
        <v>30</v>
      </c>
      <c r="BS75">
        <v>120</v>
      </c>
      <c r="BT75">
        <v>300</v>
      </c>
      <c r="BU75">
        <v>0</v>
      </c>
      <c r="BV75">
        <v>600</v>
      </c>
      <c r="BW75">
        <v>500</v>
      </c>
      <c r="BX75">
        <v>0</v>
      </c>
      <c r="BY75">
        <v>90</v>
      </c>
      <c r="BZ75">
        <v>50</v>
      </c>
      <c r="CA75" s="2">
        <v>324</v>
      </c>
      <c r="CB75" s="2">
        <v>132</v>
      </c>
      <c r="CC75" s="2">
        <v>240</v>
      </c>
      <c r="CD75" s="2">
        <v>120</v>
      </c>
      <c r="CE75" s="214">
        <v>22499.1053010538</v>
      </c>
      <c r="CF75">
        <v>22499</v>
      </c>
      <c r="CG75" s="215">
        <f t="shared" si="2"/>
        <v>0.105301053801668</v>
      </c>
    </row>
    <row r="76" ht="14.25" spans="1:85">
      <c r="A76" s="206">
        <v>80</v>
      </c>
      <c r="B76" s="11">
        <v>12</v>
      </c>
      <c r="C76">
        <v>0</v>
      </c>
      <c r="D76">
        <v>0</v>
      </c>
      <c r="E76">
        <v>440</v>
      </c>
      <c r="F76">
        <v>0</v>
      </c>
      <c r="G76">
        <v>75</v>
      </c>
      <c r="H76" s="207" t="s">
        <v>49</v>
      </c>
      <c r="I76" s="2">
        <v>6018.75</v>
      </c>
      <c r="J76">
        <v>5700</v>
      </c>
      <c r="K76">
        <v>0</v>
      </c>
      <c r="L76">
        <v>0</v>
      </c>
      <c r="M76">
        <v>0</v>
      </c>
      <c r="N76">
        <v>60</v>
      </c>
      <c r="O76">
        <v>500</v>
      </c>
      <c r="P76">
        <v>0</v>
      </c>
      <c r="Q76">
        <v>2000</v>
      </c>
      <c r="R76">
        <v>0</v>
      </c>
      <c r="S76">
        <v>100</v>
      </c>
      <c r="T76">
        <v>0</v>
      </c>
      <c r="U76">
        <v>30</v>
      </c>
      <c r="V76">
        <v>0</v>
      </c>
      <c r="W76" s="211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50</v>
      </c>
      <c r="AF76">
        <v>100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 s="212">
        <v>30</v>
      </c>
      <c r="AN76" s="213">
        <v>0</v>
      </c>
      <c r="AO76" s="36">
        <v>0</v>
      </c>
      <c r="AP76" s="26">
        <v>0</v>
      </c>
      <c r="AQ76" s="26">
        <v>0</v>
      </c>
      <c r="AR76" s="26">
        <v>80</v>
      </c>
      <c r="AS76" s="26">
        <v>0</v>
      </c>
      <c r="AT76" s="201">
        <v>0</v>
      </c>
      <c r="AU76">
        <v>60</v>
      </c>
      <c r="AV76">
        <v>900</v>
      </c>
      <c r="AW76">
        <v>110</v>
      </c>
      <c r="AX76">
        <v>0</v>
      </c>
      <c r="AY76">
        <v>0</v>
      </c>
      <c r="AZ76">
        <v>47</v>
      </c>
      <c r="BA76">
        <v>105</v>
      </c>
      <c r="BB76">
        <v>21</v>
      </c>
      <c r="BC76">
        <v>0</v>
      </c>
      <c r="BD76">
        <v>1034.69387755102</v>
      </c>
      <c r="BE76">
        <v>1300</v>
      </c>
      <c r="BF76">
        <v>50</v>
      </c>
      <c r="BH76">
        <v>0</v>
      </c>
      <c r="BI76">
        <v>964.084606449398</v>
      </c>
      <c r="BJ76">
        <v>0</v>
      </c>
      <c r="BK76">
        <v>0</v>
      </c>
      <c r="BL76">
        <v>0</v>
      </c>
      <c r="BN76">
        <v>40</v>
      </c>
      <c r="BO76">
        <v>2620.4</v>
      </c>
      <c r="BP76">
        <v>1070</v>
      </c>
      <c r="BQ76">
        <v>0</v>
      </c>
      <c r="BR76">
        <v>0</v>
      </c>
      <c r="BS76">
        <v>120</v>
      </c>
      <c r="BT76">
        <v>320</v>
      </c>
      <c r="BU76">
        <v>0</v>
      </c>
      <c r="BV76">
        <v>960</v>
      </c>
      <c r="BW76">
        <v>500</v>
      </c>
      <c r="BX76">
        <v>0</v>
      </c>
      <c r="BY76">
        <v>0</v>
      </c>
      <c r="BZ76">
        <v>0</v>
      </c>
      <c r="CA76" s="2">
        <v>540</v>
      </c>
      <c r="CB76" s="2">
        <v>0</v>
      </c>
      <c r="CC76" s="2">
        <v>0</v>
      </c>
      <c r="CD76" s="2">
        <v>240</v>
      </c>
      <c r="CE76" s="214">
        <v>19866.5084840004</v>
      </c>
      <c r="CF76">
        <v>19867</v>
      </c>
      <c r="CG76" s="215">
        <f t="shared" si="2"/>
        <v>-0.491515999601688</v>
      </c>
    </row>
    <row r="77" ht="14.25" spans="1:85">
      <c r="A77" s="206">
        <v>81</v>
      </c>
      <c r="B77" s="11">
        <v>12</v>
      </c>
      <c r="C77">
        <v>0</v>
      </c>
      <c r="D77">
        <v>0</v>
      </c>
      <c r="E77">
        <v>0</v>
      </c>
      <c r="F77">
        <v>0</v>
      </c>
      <c r="G77">
        <v>76</v>
      </c>
      <c r="H77" s="207" t="s">
        <v>204</v>
      </c>
      <c r="I77" s="2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30</v>
      </c>
      <c r="Q77">
        <v>2000</v>
      </c>
      <c r="R77">
        <v>0</v>
      </c>
      <c r="S77">
        <v>100</v>
      </c>
      <c r="T77">
        <v>0</v>
      </c>
      <c r="U77">
        <v>0</v>
      </c>
      <c r="V77">
        <v>0</v>
      </c>
      <c r="W77" s="211">
        <v>160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100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 s="212">
        <v>0</v>
      </c>
      <c r="AN77" s="213">
        <v>0</v>
      </c>
      <c r="AO77" s="36">
        <v>0</v>
      </c>
      <c r="AP77" s="26">
        <v>0</v>
      </c>
      <c r="AQ77" s="26">
        <v>0</v>
      </c>
      <c r="AR77" s="26">
        <v>32</v>
      </c>
      <c r="AS77" s="26">
        <v>16</v>
      </c>
      <c r="AT77" s="201">
        <v>0</v>
      </c>
      <c r="AU77">
        <v>0</v>
      </c>
      <c r="AV77">
        <v>1550</v>
      </c>
      <c r="AW77">
        <v>0</v>
      </c>
      <c r="AX77">
        <v>0</v>
      </c>
      <c r="AY77">
        <v>70</v>
      </c>
      <c r="AZ77">
        <v>34</v>
      </c>
      <c r="BA77">
        <v>0</v>
      </c>
      <c r="BB77">
        <v>32</v>
      </c>
      <c r="BC77">
        <v>0</v>
      </c>
      <c r="BD77">
        <v>1609.52380952381</v>
      </c>
      <c r="BE77">
        <v>2925</v>
      </c>
      <c r="BF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N77">
        <v>0</v>
      </c>
      <c r="BO77">
        <v>1036</v>
      </c>
      <c r="BP77">
        <v>1380</v>
      </c>
      <c r="BQ77">
        <v>0</v>
      </c>
      <c r="BR77">
        <v>50</v>
      </c>
      <c r="BS77">
        <v>50</v>
      </c>
      <c r="BT77">
        <v>100</v>
      </c>
      <c r="BU77">
        <v>0</v>
      </c>
      <c r="BV77">
        <v>400</v>
      </c>
      <c r="BW77">
        <v>200</v>
      </c>
      <c r="BX77">
        <v>0</v>
      </c>
      <c r="BY77">
        <v>0</v>
      </c>
      <c r="BZ77">
        <v>200</v>
      </c>
      <c r="CA77" s="2">
        <v>0</v>
      </c>
      <c r="CB77" s="2">
        <v>828</v>
      </c>
      <c r="CC77" s="2">
        <v>0</v>
      </c>
      <c r="CD77" s="2">
        <v>0</v>
      </c>
      <c r="CE77" s="214">
        <v>12902.5238095238</v>
      </c>
      <c r="CF77">
        <v>12903</v>
      </c>
      <c r="CG77" s="215">
        <f t="shared" si="2"/>
        <v>-0.476190476199918</v>
      </c>
    </row>
    <row r="78" ht="14.25" spans="1:85">
      <c r="A78" s="206">
        <v>82</v>
      </c>
      <c r="B78" s="11">
        <v>12</v>
      </c>
      <c r="C78">
        <v>0</v>
      </c>
      <c r="D78">
        <v>0</v>
      </c>
      <c r="E78">
        <v>0</v>
      </c>
      <c r="F78">
        <v>0</v>
      </c>
      <c r="G78">
        <v>77</v>
      </c>
      <c r="H78" s="207" t="s">
        <v>205</v>
      </c>
      <c r="I78" s="2">
        <v>6337.5</v>
      </c>
      <c r="J78">
        <v>0</v>
      </c>
      <c r="K78">
        <v>0</v>
      </c>
      <c r="L78">
        <v>0</v>
      </c>
      <c r="M78">
        <v>150</v>
      </c>
      <c r="N78">
        <v>0</v>
      </c>
      <c r="O78">
        <v>500</v>
      </c>
      <c r="P78">
        <v>0</v>
      </c>
      <c r="Q78">
        <v>2000</v>
      </c>
      <c r="R78">
        <v>0</v>
      </c>
      <c r="S78">
        <v>100</v>
      </c>
      <c r="T78">
        <v>0</v>
      </c>
      <c r="U78">
        <v>30</v>
      </c>
      <c r="V78">
        <v>0</v>
      </c>
      <c r="W78" s="211">
        <v>160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50</v>
      </c>
      <c r="AF78">
        <v>100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 s="212">
        <v>30</v>
      </c>
      <c r="AN78" s="213">
        <v>120</v>
      </c>
      <c r="AO78" s="36">
        <v>0</v>
      </c>
      <c r="AP78" s="26">
        <v>0</v>
      </c>
      <c r="AQ78" s="26">
        <v>8</v>
      </c>
      <c r="AR78" s="26">
        <v>48</v>
      </c>
      <c r="AS78" s="26">
        <v>0</v>
      </c>
      <c r="AT78" s="201">
        <v>0</v>
      </c>
      <c r="AU78">
        <v>60</v>
      </c>
      <c r="AV78">
        <v>1200</v>
      </c>
      <c r="AW78">
        <v>110</v>
      </c>
      <c r="AX78">
        <v>0</v>
      </c>
      <c r="AY78">
        <v>0</v>
      </c>
      <c r="AZ78">
        <v>47</v>
      </c>
      <c r="BA78">
        <v>100</v>
      </c>
      <c r="BB78">
        <v>37</v>
      </c>
      <c r="BC78">
        <v>0</v>
      </c>
      <c r="BD78">
        <v>1810.71428571429</v>
      </c>
      <c r="BE78">
        <v>2600</v>
      </c>
      <c r="BF78">
        <v>0</v>
      </c>
      <c r="BH78">
        <v>0</v>
      </c>
      <c r="BI78">
        <v>1332.0311636363</v>
      </c>
      <c r="BJ78">
        <v>0</v>
      </c>
      <c r="BK78">
        <v>350</v>
      </c>
      <c r="BL78">
        <v>40</v>
      </c>
      <c r="BN78">
        <v>0</v>
      </c>
      <c r="BO78">
        <v>3784</v>
      </c>
      <c r="BP78">
        <v>1524</v>
      </c>
      <c r="BQ78">
        <v>0</v>
      </c>
      <c r="BR78">
        <v>0</v>
      </c>
      <c r="BS78">
        <v>100</v>
      </c>
      <c r="BT78">
        <v>300</v>
      </c>
      <c r="BU78">
        <v>0</v>
      </c>
      <c r="BV78">
        <v>1440</v>
      </c>
      <c r="BW78">
        <v>500</v>
      </c>
      <c r="BX78">
        <v>0</v>
      </c>
      <c r="BY78">
        <v>0</v>
      </c>
      <c r="BZ78">
        <v>0</v>
      </c>
      <c r="CA78" s="2">
        <v>648</v>
      </c>
      <c r="CB78" s="2">
        <v>0</v>
      </c>
      <c r="CC78" s="2">
        <v>0</v>
      </c>
      <c r="CD78" s="2">
        <v>0</v>
      </c>
      <c r="CE78" s="214">
        <v>22334.7454493506</v>
      </c>
      <c r="CF78">
        <v>22335</v>
      </c>
      <c r="CG78" s="215">
        <f t="shared" si="2"/>
        <v>-0.25455064939888</v>
      </c>
    </row>
    <row r="79" ht="14.25" spans="1:85">
      <c r="A79" s="206">
        <v>83</v>
      </c>
      <c r="B79" s="11">
        <v>12</v>
      </c>
      <c r="C79">
        <v>0</v>
      </c>
      <c r="D79">
        <v>0</v>
      </c>
      <c r="E79">
        <v>0</v>
      </c>
      <c r="F79">
        <v>0</v>
      </c>
      <c r="G79">
        <v>78</v>
      </c>
      <c r="H79" s="207" t="s">
        <v>7</v>
      </c>
      <c r="I79" s="2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2000</v>
      </c>
      <c r="R79">
        <v>0</v>
      </c>
      <c r="S79">
        <v>100</v>
      </c>
      <c r="T79">
        <v>0</v>
      </c>
      <c r="U79">
        <v>0</v>
      </c>
      <c r="V79">
        <v>0</v>
      </c>
      <c r="W79" s="211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 s="212">
        <v>0</v>
      </c>
      <c r="AN79" s="213">
        <v>0</v>
      </c>
      <c r="AO79" s="36">
        <v>0</v>
      </c>
      <c r="AP79" s="26">
        <v>0</v>
      </c>
      <c r="AQ79" s="26">
        <v>0</v>
      </c>
      <c r="AR79" s="26">
        <v>0</v>
      </c>
      <c r="AS79" s="26">
        <v>8</v>
      </c>
      <c r="AT79" s="201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N79">
        <v>0</v>
      </c>
      <c r="BO79">
        <v>160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 s="2">
        <v>0</v>
      </c>
      <c r="CB79" s="2">
        <v>0</v>
      </c>
      <c r="CC79" s="2">
        <v>96</v>
      </c>
      <c r="CD79" s="2">
        <v>0</v>
      </c>
      <c r="CE79" s="214">
        <v>2364</v>
      </c>
      <c r="CF79">
        <v>2364</v>
      </c>
      <c r="CG79" s="215">
        <f t="shared" si="2"/>
        <v>0</v>
      </c>
    </row>
    <row r="80" ht="14.25" spans="1:85">
      <c r="A80" s="206">
        <v>84</v>
      </c>
      <c r="B80" s="11">
        <v>12</v>
      </c>
      <c r="C80">
        <v>0</v>
      </c>
      <c r="D80">
        <v>0</v>
      </c>
      <c r="E80">
        <v>0</v>
      </c>
      <c r="F80">
        <v>0</v>
      </c>
      <c r="G80">
        <v>79</v>
      </c>
      <c r="H80" s="207" t="s">
        <v>206</v>
      </c>
      <c r="I80" s="2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2000</v>
      </c>
      <c r="R80">
        <v>0</v>
      </c>
      <c r="S80">
        <v>100</v>
      </c>
      <c r="T80">
        <v>0</v>
      </c>
      <c r="U80">
        <v>0</v>
      </c>
      <c r="V80">
        <v>0</v>
      </c>
      <c r="W80" s="211">
        <v>160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 s="212">
        <v>0</v>
      </c>
      <c r="AN80" s="213">
        <v>0</v>
      </c>
      <c r="AO80" s="36">
        <v>0</v>
      </c>
      <c r="AP80" s="26">
        <v>0</v>
      </c>
      <c r="AQ80" s="26">
        <v>0</v>
      </c>
      <c r="AR80" s="26">
        <v>0</v>
      </c>
      <c r="AS80" s="26">
        <v>16</v>
      </c>
      <c r="AT80" s="201">
        <v>0</v>
      </c>
      <c r="AU80">
        <v>0</v>
      </c>
      <c r="AV80">
        <v>2250</v>
      </c>
      <c r="AW80">
        <v>110</v>
      </c>
      <c r="AX80">
        <v>0</v>
      </c>
      <c r="AY80">
        <v>20</v>
      </c>
      <c r="AZ80">
        <v>41</v>
      </c>
      <c r="BA80">
        <v>0</v>
      </c>
      <c r="BB80">
        <v>31</v>
      </c>
      <c r="BC80">
        <v>0</v>
      </c>
      <c r="BD80">
        <v>804.761904761905</v>
      </c>
      <c r="BE80">
        <v>2600</v>
      </c>
      <c r="BF80">
        <v>0</v>
      </c>
      <c r="BH80">
        <v>0</v>
      </c>
      <c r="BI80">
        <v>0</v>
      </c>
      <c r="BJ80">
        <v>450</v>
      </c>
      <c r="BK80">
        <v>450</v>
      </c>
      <c r="BL80">
        <v>0</v>
      </c>
      <c r="BN80">
        <v>0</v>
      </c>
      <c r="BO80">
        <v>658</v>
      </c>
      <c r="BP80">
        <v>950</v>
      </c>
      <c r="BQ80">
        <v>0</v>
      </c>
      <c r="BR80">
        <v>35</v>
      </c>
      <c r="BS80">
        <v>50</v>
      </c>
      <c r="BT80">
        <v>100</v>
      </c>
      <c r="BU80">
        <v>60</v>
      </c>
      <c r="BV80">
        <v>200</v>
      </c>
      <c r="BW80">
        <v>200</v>
      </c>
      <c r="BX80">
        <v>140</v>
      </c>
      <c r="BY80">
        <v>0</v>
      </c>
      <c r="BZ80">
        <v>50</v>
      </c>
      <c r="CA80" s="2">
        <v>0</v>
      </c>
      <c r="CB80" s="2">
        <v>132</v>
      </c>
      <c r="CC80" s="2">
        <v>120</v>
      </c>
      <c r="CD80" s="2">
        <v>0</v>
      </c>
      <c r="CE80" s="214">
        <v>11727.7619047619</v>
      </c>
      <c r="CF80">
        <v>11728</v>
      </c>
      <c r="CG80" s="215">
        <f t="shared" si="2"/>
        <v>-0.238095238100868</v>
      </c>
    </row>
    <row r="81" ht="14.25" spans="1:85">
      <c r="A81" s="206">
        <v>85</v>
      </c>
      <c r="B81" s="11">
        <v>12</v>
      </c>
      <c r="C81">
        <v>0</v>
      </c>
      <c r="D81">
        <v>0</v>
      </c>
      <c r="E81">
        <v>935</v>
      </c>
      <c r="F81">
        <v>0</v>
      </c>
      <c r="G81">
        <v>80</v>
      </c>
      <c r="H81" s="207" t="s">
        <v>40</v>
      </c>
      <c r="I81" s="2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2000</v>
      </c>
      <c r="R81">
        <v>0</v>
      </c>
      <c r="S81">
        <v>100</v>
      </c>
      <c r="T81">
        <v>600</v>
      </c>
      <c r="U81">
        <v>0</v>
      </c>
      <c r="V81">
        <v>0</v>
      </c>
      <c r="W81" s="21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100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 s="212">
        <v>0</v>
      </c>
      <c r="AN81" s="213">
        <v>0</v>
      </c>
      <c r="AO81" s="36">
        <v>0</v>
      </c>
      <c r="AP81" s="26">
        <v>0</v>
      </c>
      <c r="AQ81" s="26">
        <v>0</v>
      </c>
      <c r="AR81" s="26">
        <v>0</v>
      </c>
      <c r="AS81" s="26">
        <v>0</v>
      </c>
      <c r="AT81" s="20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37</v>
      </c>
      <c r="BC81">
        <v>0</v>
      </c>
      <c r="BD81">
        <v>0</v>
      </c>
      <c r="BE81">
        <v>1300</v>
      </c>
      <c r="BF81">
        <v>50</v>
      </c>
      <c r="BH81">
        <v>0</v>
      </c>
      <c r="BI81">
        <v>0</v>
      </c>
      <c r="BJ81">
        <v>0</v>
      </c>
      <c r="BK81">
        <v>0</v>
      </c>
      <c r="BL81">
        <v>20</v>
      </c>
      <c r="BN81">
        <v>0</v>
      </c>
      <c r="BO81">
        <v>0</v>
      </c>
      <c r="BP81">
        <v>860</v>
      </c>
      <c r="BQ81">
        <v>0</v>
      </c>
      <c r="BR81">
        <v>0</v>
      </c>
      <c r="BS81">
        <v>120</v>
      </c>
      <c r="BT81">
        <v>320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 s="2">
        <v>0</v>
      </c>
      <c r="CB81" s="2">
        <v>0</v>
      </c>
      <c r="CC81" s="2">
        <v>0</v>
      </c>
      <c r="CD81" s="2">
        <v>240</v>
      </c>
      <c r="CE81" s="214">
        <v>5747</v>
      </c>
      <c r="CF81">
        <v>5747</v>
      </c>
      <c r="CG81" s="215">
        <f t="shared" si="2"/>
        <v>0</v>
      </c>
    </row>
    <row r="82" ht="14.25" spans="1:85">
      <c r="A82" s="206">
        <v>86</v>
      </c>
      <c r="B82" s="11">
        <v>12</v>
      </c>
      <c r="C82">
        <v>0</v>
      </c>
      <c r="D82">
        <v>750</v>
      </c>
      <c r="E82">
        <v>0</v>
      </c>
      <c r="F82">
        <v>0</v>
      </c>
      <c r="G82">
        <v>81</v>
      </c>
      <c r="H82" s="207" t="s">
        <v>29</v>
      </c>
      <c r="I82" s="2">
        <v>0</v>
      </c>
      <c r="J82">
        <v>6190.9</v>
      </c>
      <c r="K82">
        <v>600</v>
      </c>
      <c r="L82">
        <v>0</v>
      </c>
      <c r="M82">
        <v>150</v>
      </c>
      <c r="N82">
        <v>80</v>
      </c>
      <c r="O82">
        <v>0</v>
      </c>
      <c r="P82">
        <v>60</v>
      </c>
      <c r="Q82">
        <v>2000</v>
      </c>
      <c r="R82">
        <v>0</v>
      </c>
      <c r="S82">
        <v>100</v>
      </c>
      <c r="T82">
        <v>0</v>
      </c>
      <c r="U82">
        <v>50</v>
      </c>
      <c r="V82">
        <v>0</v>
      </c>
      <c r="W82" s="211">
        <v>240</v>
      </c>
      <c r="X82">
        <v>30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100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 s="212">
        <v>0</v>
      </c>
      <c r="AN82" s="213">
        <v>0</v>
      </c>
      <c r="AO82" s="36">
        <v>0</v>
      </c>
      <c r="AP82" s="26">
        <v>9600</v>
      </c>
      <c r="AQ82" s="26">
        <v>0</v>
      </c>
      <c r="AR82" s="26">
        <v>0</v>
      </c>
      <c r="AS82" s="26">
        <v>0</v>
      </c>
      <c r="AT82" s="201">
        <v>0</v>
      </c>
      <c r="AU82">
        <v>60</v>
      </c>
      <c r="AV82">
        <v>1800</v>
      </c>
      <c r="AW82">
        <v>110</v>
      </c>
      <c r="AX82">
        <v>0</v>
      </c>
      <c r="AY82">
        <v>0</v>
      </c>
      <c r="AZ82">
        <v>8</v>
      </c>
      <c r="BA82">
        <v>45</v>
      </c>
      <c r="BB82">
        <v>0</v>
      </c>
      <c r="BC82">
        <v>0</v>
      </c>
      <c r="BD82">
        <v>1302.94784580499</v>
      </c>
      <c r="BE82">
        <v>2104.76190476191</v>
      </c>
      <c r="BF82">
        <v>100</v>
      </c>
      <c r="BH82">
        <v>50</v>
      </c>
      <c r="BI82">
        <v>859.916699688603</v>
      </c>
      <c r="BJ82">
        <v>0</v>
      </c>
      <c r="BK82">
        <v>0</v>
      </c>
      <c r="BL82">
        <v>20</v>
      </c>
      <c r="BN82">
        <v>0</v>
      </c>
      <c r="BO82">
        <v>2150.4</v>
      </c>
      <c r="BP82">
        <v>1000</v>
      </c>
      <c r="BQ82">
        <v>200</v>
      </c>
      <c r="BR82">
        <v>0</v>
      </c>
      <c r="BS82">
        <v>0</v>
      </c>
      <c r="BT82">
        <v>80</v>
      </c>
      <c r="BU82">
        <v>30</v>
      </c>
      <c r="BV82">
        <v>1200</v>
      </c>
      <c r="BW82">
        <v>500</v>
      </c>
      <c r="BX82">
        <v>0</v>
      </c>
      <c r="BY82">
        <v>0</v>
      </c>
      <c r="BZ82">
        <v>0</v>
      </c>
      <c r="CA82" s="2">
        <v>0</v>
      </c>
      <c r="CB82" s="2">
        <v>0</v>
      </c>
      <c r="CC82" s="2">
        <v>0</v>
      </c>
      <c r="CD82" s="2">
        <v>0</v>
      </c>
      <c r="CE82" s="214">
        <v>22889.3564502555</v>
      </c>
      <c r="CF82">
        <v>22889</v>
      </c>
      <c r="CG82" s="215">
        <f t="shared" si="2"/>
        <v>0.356450255498203</v>
      </c>
    </row>
    <row r="83" ht="14.25" spans="1:85">
      <c r="A83" s="206">
        <v>87</v>
      </c>
      <c r="B83" s="11">
        <v>12</v>
      </c>
      <c r="C83">
        <v>0</v>
      </c>
      <c r="D83">
        <v>0</v>
      </c>
      <c r="E83">
        <v>0</v>
      </c>
      <c r="F83">
        <v>0</v>
      </c>
      <c r="G83">
        <v>82</v>
      </c>
      <c r="H83" s="207" t="s">
        <v>207</v>
      </c>
      <c r="I83" s="2">
        <v>0</v>
      </c>
      <c r="J83">
        <v>0</v>
      </c>
      <c r="K83">
        <v>0</v>
      </c>
      <c r="L83">
        <v>0</v>
      </c>
      <c r="M83">
        <v>150</v>
      </c>
      <c r="N83">
        <v>0</v>
      </c>
      <c r="O83">
        <v>0</v>
      </c>
      <c r="P83">
        <v>0</v>
      </c>
      <c r="Q83">
        <v>2000</v>
      </c>
      <c r="R83">
        <v>0</v>
      </c>
      <c r="S83">
        <v>100</v>
      </c>
      <c r="T83">
        <v>0</v>
      </c>
      <c r="U83">
        <v>0</v>
      </c>
      <c r="V83">
        <v>0</v>
      </c>
      <c r="W83" s="211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200</v>
      </c>
      <c r="AE83">
        <v>100</v>
      </c>
      <c r="AF83">
        <v>150</v>
      </c>
      <c r="AG83">
        <v>100</v>
      </c>
      <c r="AH83">
        <v>2020</v>
      </c>
      <c r="AI83">
        <v>300</v>
      </c>
      <c r="AJ83">
        <v>100</v>
      </c>
      <c r="AK83">
        <v>0</v>
      </c>
      <c r="AL83">
        <v>0</v>
      </c>
      <c r="AM83" s="212">
        <v>50</v>
      </c>
      <c r="AN83" s="213">
        <v>0</v>
      </c>
      <c r="AO83" s="36">
        <v>0</v>
      </c>
      <c r="AP83" s="26">
        <v>0</v>
      </c>
      <c r="AQ83" s="26">
        <v>0</v>
      </c>
      <c r="AR83" s="26">
        <v>0</v>
      </c>
      <c r="AS83" s="26">
        <v>0</v>
      </c>
      <c r="AT83" s="201">
        <v>0</v>
      </c>
      <c r="AU83">
        <v>0</v>
      </c>
      <c r="AV83">
        <v>600</v>
      </c>
      <c r="AW83">
        <v>0</v>
      </c>
      <c r="AX83">
        <v>0</v>
      </c>
      <c r="AY83">
        <v>0</v>
      </c>
      <c r="AZ83">
        <v>78</v>
      </c>
      <c r="BA83">
        <v>0</v>
      </c>
      <c r="BB83">
        <v>37</v>
      </c>
      <c r="BC83">
        <v>0</v>
      </c>
      <c r="BD83">
        <v>1494.55782312925</v>
      </c>
      <c r="BE83">
        <v>2600</v>
      </c>
      <c r="BF83">
        <v>0</v>
      </c>
      <c r="BH83">
        <v>0</v>
      </c>
      <c r="BI83">
        <v>398.006438852163</v>
      </c>
      <c r="BJ83">
        <v>0</v>
      </c>
      <c r="BK83">
        <v>0</v>
      </c>
      <c r="BL83">
        <v>0</v>
      </c>
      <c r="BN83">
        <v>80</v>
      </c>
      <c r="BO83">
        <v>130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960</v>
      </c>
      <c r="BW83">
        <v>500</v>
      </c>
      <c r="BX83">
        <v>0</v>
      </c>
      <c r="BY83">
        <v>0</v>
      </c>
      <c r="BZ83">
        <v>50</v>
      </c>
      <c r="CA83" s="2">
        <v>0</v>
      </c>
      <c r="CB83" s="2">
        <v>0</v>
      </c>
      <c r="CC83" s="2">
        <v>0</v>
      </c>
      <c r="CD83" s="2">
        <v>0</v>
      </c>
      <c r="CE83" s="214">
        <v>12197.5642619814</v>
      </c>
      <c r="CF83">
        <v>12198</v>
      </c>
      <c r="CG83" s="215">
        <f t="shared" si="2"/>
        <v>-0.435738018599295</v>
      </c>
    </row>
    <row r="84" ht="14.25" spans="1:85">
      <c r="A84" s="206">
        <v>88</v>
      </c>
      <c r="B84" s="11">
        <v>5</v>
      </c>
      <c r="C84">
        <v>0</v>
      </c>
      <c r="D84">
        <v>0</v>
      </c>
      <c r="E84">
        <v>1815</v>
      </c>
      <c r="F84">
        <v>0</v>
      </c>
      <c r="G84">
        <v>83</v>
      </c>
      <c r="H84" s="207" t="s">
        <v>34</v>
      </c>
      <c r="I84" s="2">
        <v>0</v>
      </c>
      <c r="J84">
        <v>0</v>
      </c>
      <c r="K84">
        <v>0</v>
      </c>
      <c r="L84">
        <v>0</v>
      </c>
      <c r="M84">
        <v>150</v>
      </c>
      <c r="N84">
        <v>0</v>
      </c>
      <c r="O84">
        <v>0</v>
      </c>
      <c r="P84">
        <v>0</v>
      </c>
      <c r="Q84">
        <v>1000</v>
      </c>
      <c r="R84">
        <v>0</v>
      </c>
      <c r="S84">
        <v>100</v>
      </c>
      <c r="T84">
        <v>0</v>
      </c>
      <c r="U84">
        <v>0</v>
      </c>
      <c r="V84">
        <v>0</v>
      </c>
      <c r="W84" s="211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100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 s="212">
        <v>0</v>
      </c>
      <c r="AN84" s="213">
        <v>0</v>
      </c>
      <c r="AO84" s="36">
        <v>0</v>
      </c>
      <c r="AP84" s="26">
        <v>0</v>
      </c>
      <c r="AQ84" s="26">
        <v>0</v>
      </c>
      <c r="AR84" s="26">
        <v>0</v>
      </c>
      <c r="AS84" s="26">
        <v>0</v>
      </c>
      <c r="AT84" s="201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49</v>
      </c>
      <c r="BC84">
        <v>0</v>
      </c>
      <c r="BD84">
        <v>0</v>
      </c>
      <c r="BE84">
        <v>2600</v>
      </c>
      <c r="BF84">
        <v>0</v>
      </c>
      <c r="BH84">
        <v>0</v>
      </c>
      <c r="BI84">
        <v>0</v>
      </c>
      <c r="BJ84">
        <v>0</v>
      </c>
      <c r="BK84">
        <v>450</v>
      </c>
      <c r="BL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30</v>
      </c>
      <c r="BV84">
        <v>0</v>
      </c>
      <c r="BW84">
        <v>0</v>
      </c>
      <c r="BX84">
        <v>0</v>
      </c>
      <c r="BY84">
        <v>0</v>
      </c>
      <c r="BZ84">
        <v>0</v>
      </c>
      <c r="CA84" s="2">
        <v>0</v>
      </c>
      <c r="CB84" s="2">
        <v>0</v>
      </c>
      <c r="CC84" s="2">
        <v>0</v>
      </c>
      <c r="CD84" s="2">
        <v>0</v>
      </c>
      <c r="CE84" s="214">
        <v>4479</v>
      </c>
      <c r="CF84">
        <v>4479</v>
      </c>
      <c r="CG84" s="215">
        <f t="shared" si="2"/>
        <v>0</v>
      </c>
    </row>
    <row r="85" ht="14.25" spans="1:85">
      <c r="A85" s="206">
        <v>89</v>
      </c>
      <c r="B85" s="11">
        <v>5</v>
      </c>
      <c r="C85">
        <v>0</v>
      </c>
      <c r="D85">
        <v>800</v>
      </c>
      <c r="E85">
        <v>0</v>
      </c>
      <c r="F85">
        <v>0</v>
      </c>
      <c r="G85">
        <v>84</v>
      </c>
      <c r="H85" s="207" t="s">
        <v>18</v>
      </c>
      <c r="I85" s="2">
        <v>0</v>
      </c>
      <c r="J85">
        <v>5863.6</v>
      </c>
      <c r="K85">
        <v>400</v>
      </c>
      <c r="L85">
        <v>0</v>
      </c>
      <c r="M85">
        <v>150</v>
      </c>
      <c r="N85">
        <v>80</v>
      </c>
      <c r="O85">
        <v>0</v>
      </c>
      <c r="P85">
        <v>0</v>
      </c>
      <c r="Q85">
        <v>1000</v>
      </c>
      <c r="R85">
        <v>0</v>
      </c>
      <c r="S85">
        <v>100</v>
      </c>
      <c r="T85">
        <v>0</v>
      </c>
      <c r="U85">
        <v>0</v>
      </c>
      <c r="V85">
        <v>0</v>
      </c>
      <c r="W85" s="211">
        <v>160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100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 s="212">
        <v>0</v>
      </c>
      <c r="AN85" s="213">
        <v>0</v>
      </c>
      <c r="AO85" s="36">
        <v>0</v>
      </c>
      <c r="AP85" s="26">
        <v>0</v>
      </c>
      <c r="AQ85" s="26">
        <v>16</v>
      </c>
      <c r="AR85" s="26">
        <v>32</v>
      </c>
      <c r="AS85" s="26">
        <v>0</v>
      </c>
      <c r="AT85" s="201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135</v>
      </c>
      <c r="BB85">
        <v>23</v>
      </c>
      <c r="BC85">
        <v>0</v>
      </c>
      <c r="BD85">
        <v>0</v>
      </c>
      <c r="BE85">
        <v>2600</v>
      </c>
      <c r="BF85">
        <v>50</v>
      </c>
      <c r="BH85">
        <v>0</v>
      </c>
      <c r="BI85">
        <v>0</v>
      </c>
      <c r="BJ85">
        <v>0</v>
      </c>
      <c r="BK85">
        <v>0</v>
      </c>
      <c r="BL85">
        <v>0</v>
      </c>
      <c r="BN85">
        <v>0</v>
      </c>
      <c r="BO85">
        <v>0</v>
      </c>
      <c r="BP85">
        <v>1644</v>
      </c>
      <c r="BQ85">
        <v>0</v>
      </c>
      <c r="BR85">
        <v>0</v>
      </c>
      <c r="BS85">
        <v>100</v>
      </c>
      <c r="BT85">
        <v>300</v>
      </c>
      <c r="BU85">
        <v>90</v>
      </c>
      <c r="BV85">
        <v>0</v>
      </c>
      <c r="BW85">
        <v>0</v>
      </c>
      <c r="BX85">
        <v>0</v>
      </c>
      <c r="BY85">
        <v>0</v>
      </c>
      <c r="BZ85">
        <v>0</v>
      </c>
      <c r="CA85" s="2">
        <v>0</v>
      </c>
      <c r="CB85" s="2">
        <v>0</v>
      </c>
      <c r="CC85" s="2">
        <v>0</v>
      </c>
      <c r="CD85" s="2">
        <v>0</v>
      </c>
      <c r="CE85" s="214">
        <v>9938.33</v>
      </c>
      <c r="CF85">
        <v>9938</v>
      </c>
      <c r="CG85" s="215">
        <f t="shared" si="2"/>
        <v>0.329999999999927</v>
      </c>
    </row>
    <row r="86" ht="14.25" spans="1:85">
      <c r="A86" s="206">
        <v>90</v>
      </c>
      <c r="B86" s="11">
        <v>5</v>
      </c>
      <c r="C86">
        <v>0</v>
      </c>
      <c r="D86">
        <v>750</v>
      </c>
      <c r="E86">
        <v>0</v>
      </c>
      <c r="F86">
        <v>0</v>
      </c>
      <c r="G86">
        <v>85</v>
      </c>
      <c r="H86" s="207" t="s">
        <v>26</v>
      </c>
      <c r="I86" s="2">
        <v>0</v>
      </c>
      <c r="J86">
        <v>6027.2</v>
      </c>
      <c r="K86">
        <v>400</v>
      </c>
      <c r="L86">
        <v>0</v>
      </c>
      <c r="M86">
        <v>150</v>
      </c>
      <c r="N86">
        <v>80</v>
      </c>
      <c r="O86">
        <v>0</v>
      </c>
      <c r="P86">
        <v>0</v>
      </c>
      <c r="Q86">
        <v>1000</v>
      </c>
      <c r="R86">
        <v>0</v>
      </c>
      <c r="S86">
        <v>100</v>
      </c>
      <c r="T86">
        <v>0</v>
      </c>
      <c r="U86">
        <v>0</v>
      </c>
      <c r="V86">
        <v>0</v>
      </c>
      <c r="W86" s="211">
        <v>160</v>
      </c>
      <c r="X86">
        <v>0</v>
      </c>
      <c r="Y86">
        <v>0</v>
      </c>
      <c r="Z86">
        <v>140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100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 s="212">
        <v>0</v>
      </c>
      <c r="AN86" s="213">
        <v>0</v>
      </c>
      <c r="AO86" s="36">
        <v>0</v>
      </c>
      <c r="AP86" s="26">
        <v>0</v>
      </c>
      <c r="AQ86" s="26">
        <v>8</v>
      </c>
      <c r="AR86" s="26">
        <v>0</v>
      </c>
      <c r="AS86" s="26">
        <v>0</v>
      </c>
      <c r="AT86" s="201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115</v>
      </c>
      <c r="BB86">
        <v>25</v>
      </c>
      <c r="BC86">
        <v>0</v>
      </c>
      <c r="BD86">
        <v>0</v>
      </c>
      <c r="BE86">
        <v>2600</v>
      </c>
      <c r="BF86">
        <v>50</v>
      </c>
      <c r="BH86">
        <v>0</v>
      </c>
      <c r="BI86">
        <v>0</v>
      </c>
      <c r="BJ86">
        <v>0</v>
      </c>
      <c r="BK86">
        <v>0</v>
      </c>
      <c r="BL86">
        <v>0</v>
      </c>
      <c r="BN86">
        <v>0</v>
      </c>
      <c r="BO86">
        <v>0</v>
      </c>
      <c r="BP86">
        <v>1204</v>
      </c>
      <c r="BQ86">
        <v>0</v>
      </c>
      <c r="BR86">
        <v>0</v>
      </c>
      <c r="BS86">
        <v>400</v>
      </c>
      <c r="BT86">
        <v>700</v>
      </c>
      <c r="BU86">
        <v>60</v>
      </c>
      <c r="BV86">
        <v>0</v>
      </c>
      <c r="BW86">
        <v>0</v>
      </c>
      <c r="BX86">
        <v>0</v>
      </c>
      <c r="BY86">
        <v>0</v>
      </c>
      <c r="BZ86">
        <v>0</v>
      </c>
      <c r="CA86" s="2">
        <v>0</v>
      </c>
      <c r="CB86" s="2">
        <v>0</v>
      </c>
      <c r="CC86" s="2">
        <v>0</v>
      </c>
      <c r="CD86" s="2">
        <v>0</v>
      </c>
      <c r="CE86" s="214">
        <v>10300.33</v>
      </c>
      <c r="CF86">
        <v>10300</v>
      </c>
      <c r="CG86" s="215">
        <f t="shared" si="2"/>
        <v>0.329999999999927</v>
      </c>
    </row>
    <row r="87" ht="14.25" spans="1:85">
      <c r="A87" s="206">
        <v>91</v>
      </c>
      <c r="B87" s="11">
        <v>4</v>
      </c>
      <c r="C87">
        <v>0</v>
      </c>
      <c r="D87">
        <v>0</v>
      </c>
      <c r="E87">
        <v>880</v>
      </c>
      <c r="F87">
        <v>0</v>
      </c>
      <c r="G87">
        <v>86</v>
      </c>
      <c r="H87" s="207" t="s">
        <v>46</v>
      </c>
      <c r="I87" s="2">
        <v>0</v>
      </c>
      <c r="J87">
        <v>6027.2</v>
      </c>
      <c r="K87">
        <v>0</v>
      </c>
      <c r="L87">
        <v>0</v>
      </c>
      <c r="M87">
        <v>0</v>
      </c>
      <c r="N87">
        <v>60</v>
      </c>
      <c r="O87">
        <v>0</v>
      </c>
      <c r="P87">
        <v>0</v>
      </c>
      <c r="Q87">
        <v>1000</v>
      </c>
      <c r="R87">
        <v>0</v>
      </c>
      <c r="S87">
        <v>100</v>
      </c>
      <c r="T87">
        <v>0</v>
      </c>
      <c r="U87">
        <v>0</v>
      </c>
      <c r="V87">
        <v>0</v>
      </c>
      <c r="W87" s="211">
        <v>240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100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 s="212">
        <v>0</v>
      </c>
      <c r="AN87" s="213">
        <v>0</v>
      </c>
      <c r="AO87" s="36">
        <v>0</v>
      </c>
      <c r="AP87" s="26">
        <v>0</v>
      </c>
      <c r="AQ87" s="26">
        <v>0</v>
      </c>
      <c r="AR87" s="26">
        <v>96</v>
      </c>
      <c r="AS87" s="26">
        <v>0</v>
      </c>
      <c r="AT87" s="201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75</v>
      </c>
      <c r="BB87">
        <v>0</v>
      </c>
      <c r="BC87">
        <v>0</v>
      </c>
      <c r="BD87">
        <v>0</v>
      </c>
      <c r="BE87">
        <v>2600</v>
      </c>
      <c r="BF87">
        <v>0</v>
      </c>
      <c r="BH87">
        <v>0</v>
      </c>
      <c r="BI87">
        <v>0</v>
      </c>
      <c r="BJ87">
        <v>0</v>
      </c>
      <c r="BK87">
        <v>0</v>
      </c>
      <c r="BL87">
        <v>20</v>
      </c>
      <c r="BN87">
        <v>0</v>
      </c>
      <c r="BO87">
        <v>0</v>
      </c>
      <c r="BP87">
        <v>1840</v>
      </c>
      <c r="BQ87">
        <v>70</v>
      </c>
      <c r="BR87">
        <v>0</v>
      </c>
      <c r="BS87">
        <v>200</v>
      </c>
      <c r="BT87">
        <v>400</v>
      </c>
      <c r="BU87">
        <v>60</v>
      </c>
      <c r="BV87">
        <v>0</v>
      </c>
      <c r="BW87">
        <v>0</v>
      </c>
      <c r="BX87">
        <v>0</v>
      </c>
      <c r="BY87">
        <v>50</v>
      </c>
      <c r="BZ87">
        <v>0</v>
      </c>
      <c r="CA87" s="2">
        <v>0</v>
      </c>
      <c r="CB87" s="2">
        <v>0</v>
      </c>
      <c r="CC87" s="2">
        <v>0</v>
      </c>
      <c r="CD87" s="2">
        <v>240</v>
      </c>
      <c r="CE87" s="214">
        <v>10159.33</v>
      </c>
      <c r="CF87">
        <v>10159</v>
      </c>
      <c r="CG87" s="215">
        <f t="shared" si="2"/>
        <v>0.329999999999927</v>
      </c>
    </row>
    <row r="88" ht="14.25" spans="1:85">
      <c r="A88" s="206">
        <v>92</v>
      </c>
      <c r="B88" s="11">
        <v>8</v>
      </c>
      <c r="C88">
        <v>0</v>
      </c>
      <c r="D88">
        <v>0</v>
      </c>
      <c r="E88">
        <v>0</v>
      </c>
      <c r="F88">
        <v>0</v>
      </c>
      <c r="G88">
        <v>87</v>
      </c>
      <c r="H88" s="207" t="s">
        <v>208</v>
      </c>
      <c r="I88" s="2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1000</v>
      </c>
      <c r="R88">
        <v>0</v>
      </c>
      <c r="S88">
        <v>0</v>
      </c>
      <c r="T88">
        <v>1100</v>
      </c>
      <c r="U88">
        <v>0</v>
      </c>
      <c r="V88">
        <v>450</v>
      </c>
      <c r="W88" s="211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 s="212">
        <v>0</v>
      </c>
      <c r="AN88" s="213">
        <v>0</v>
      </c>
      <c r="AO88" s="36">
        <v>0</v>
      </c>
      <c r="AP88" s="26">
        <v>0</v>
      </c>
      <c r="AQ88" s="26">
        <v>0</v>
      </c>
      <c r="AR88" s="26">
        <v>0</v>
      </c>
      <c r="AS88" s="26">
        <v>0</v>
      </c>
      <c r="AT88" s="201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344.897959183673</v>
      </c>
      <c r="BE88">
        <v>0</v>
      </c>
      <c r="BF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200</v>
      </c>
      <c r="BX88">
        <v>0</v>
      </c>
      <c r="BY88">
        <v>0</v>
      </c>
      <c r="BZ88">
        <v>0</v>
      </c>
      <c r="CA88" s="2">
        <v>0</v>
      </c>
      <c r="CB88" s="2">
        <v>0</v>
      </c>
      <c r="CC88" s="2">
        <v>0</v>
      </c>
      <c r="CD88" s="2">
        <v>0</v>
      </c>
      <c r="CE88" s="214">
        <v>3094.89795918367</v>
      </c>
      <c r="CF88">
        <v>3095</v>
      </c>
      <c r="CG88" s="215">
        <f t="shared" si="2"/>
        <v>-0.102040816329918</v>
      </c>
    </row>
    <row r="89" ht="14.25" spans="1:85">
      <c r="A89" s="206">
        <v>93</v>
      </c>
      <c r="B89" s="11">
        <v>10</v>
      </c>
      <c r="C89">
        <v>0</v>
      </c>
      <c r="D89">
        <v>0</v>
      </c>
      <c r="E89">
        <v>0</v>
      </c>
      <c r="F89">
        <v>0</v>
      </c>
      <c r="G89">
        <v>88</v>
      </c>
      <c r="H89" s="207" t="s">
        <v>209</v>
      </c>
      <c r="I89" s="2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1300</v>
      </c>
      <c r="R89">
        <v>0</v>
      </c>
      <c r="S89">
        <v>0</v>
      </c>
      <c r="T89">
        <v>1375</v>
      </c>
      <c r="U89">
        <v>0</v>
      </c>
      <c r="V89">
        <v>0</v>
      </c>
      <c r="W89" s="211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 s="212">
        <v>0</v>
      </c>
      <c r="AN89" s="213">
        <v>0</v>
      </c>
      <c r="AO89" s="36">
        <v>0</v>
      </c>
      <c r="AP89" s="26">
        <v>0</v>
      </c>
      <c r="AQ89" s="26">
        <v>0</v>
      </c>
      <c r="AR89" s="26">
        <v>0</v>
      </c>
      <c r="AS89" s="26">
        <v>0</v>
      </c>
      <c r="AT89" s="201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 s="2">
        <v>0</v>
      </c>
      <c r="CB89" s="2">
        <v>0</v>
      </c>
      <c r="CC89" s="2">
        <v>0</v>
      </c>
      <c r="CD89" s="2">
        <v>0</v>
      </c>
      <c r="CE89" s="214">
        <v>2675</v>
      </c>
      <c r="CF89">
        <v>2675</v>
      </c>
      <c r="CG89" s="215">
        <f t="shared" si="2"/>
        <v>0</v>
      </c>
    </row>
    <row r="90" ht="14.25" spans="1:85">
      <c r="A90" s="206">
        <v>94</v>
      </c>
      <c r="B90" s="11">
        <v>12</v>
      </c>
      <c r="C90">
        <v>0</v>
      </c>
      <c r="D90">
        <v>0</v>
      </c>
      <c r="E90">
        <v>0</v>
      </c>
      <c r="F90">
        <v>0</v>
      </c>
      <c r="G90">
        <v>89</v>
      </c>
      <c r="H90" s="216" t="s">
        <v>210</v>
      </c>
      <c r="I90" s="2">
        <v>0</v>
      </c>
      <c r="J90">
        <v>0</v>
      </c>
      <c r="K90">
        <v>0</v>
      </c>
      <c r="L90">
        <v>0</v>
      </c>
      <c r="M90">
        <v>150</v>
      </c>
      <c r="N90">
        <v>0</v>
      </c>
      <c r="O90">
        <v>0</v>
      </c>
      <c r="P90">
        <v>120</v>
      </c>
      <c r="Q90">
        <v>2000</v>
      </c>
      <c r="R90">
        <v>132</v>
      </c>
      <c r="S90">
        <v>100</v>
      </c>
      <c r="T90">
        <v>0</v>
      </c>
      <c r="U90">
        <v>0</v>
      </c>
      <c r="V90">
        <v>0</v>
      </c>
      <c r="W90" s="211">
        <v>0</v>
      </c>
      <c r="X90">
        <v>0</v>
      </c>
      <c r="Y90">
        <v>0</v>
      </c>
      <c r="Z90">
        <v>0</v>
      </c>
      <c r="AA90">
        <v>0</v>
      </c>
      <c r="AB90">
        <v>60</v>
      </c>
      <c r="AC90">
        <v>0</v>
      </c>
      <c r="AD90">
        <v>0</v>
      </c>
      <c r="AE90">
        <v>0</v>
      </c>
      <c r="AF90">
        <v>100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 s="212">
        <v>0</v>
      </c>
      <c r="AN90" s="213">
        <v>250</v>
      </c>
      <c r="AO90" s="36">
        <v>0</v>
      </c>
      <c r="AP90" s="26">
        <v>0</v>
      </c>
      <c r="AQ90" s="26">
        <v>0</v>
      </c>
      <c r="AR90" s="26">
        <v>0</v>
      </c>
      <c r="AS90" s="26">
        <v>0</v>
      </c>
      <c r="AT90" s="201">
        <v>0</v>
      </c>
      <c r="AU90">
        <v>0</v>
      </c>
      <c r="AV90">
        <v>430</v>
      </c>
      <c r="AW90">
        <v>0</v>
      </c>
      <c r="AX90">
        <v>0</v>
      </c>
      <c r="AY90">
        <v>0</v>
      </c>
      <c r="AZ90">
        <v>78</v>
      </c>
      <c r="BA90">
        <v>0</v>
      </c>
      <c r="BB90">
        <v>32</v>
      </c>
      <c r="BC90">
        <v>0</v>
      </c>
      <c r="BD90">
        <v>1494.55782312925</v>
      </c>
      <c r="BE90">
        <v>2042.85714285714</v>
      </c>
      <c r="BF90">
        <v>0</v>
      </c>
      <c r="BH90">
        <v>30</v>
      </c>
      <c r="BI90">
        <v>0</v>
      </c>
      <c r="BJ90">
        <v>450</v>
      </c>
      <c r="BK90">
        <v>350</v>
      </c>
      <c r="BL90">
        <v>20</v>
      </c>
      <c r="BN90">
        <v>80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60</v>
      </c>
      <c r="BV90">
        <v>150</v>
      </c>
      <c r="BW90">
        <v>200</v>
      </c>
      <c r="BX90">
        <v>0</v>
      </c>
      <c r="BY90">
        <v>0</v>
      </c>
      <c r="BZ90">
        <v>150</v>
      </c>
      <c r="CA90" s="2">
        <v>0</v>
      </c>
      <c r="CB90" s="2">
        <v>0</v>
      </c>
      <c r="CC90" s="2">
        <v>0</v>
      </c>
      <c r="CD90" s="2">
        <v>0</v>
      </c>
      <c r="CE90" s="214">
        <v>8479.41496598639</v>
      </c>
      <c r="CF90">
        <v>8479</v>
      </c>
      <c r="CG90" s="215">
        <f t="shared" si="2"/>
        <v>0.414965986390598</v>
      </c>
    </row>
    <row r="91" ht="14.25" spans="1:85">
      <c r="A91" s="206">
        <v>95</v>
      </c>
      <c r="B91" s="11">
        <v>12</v>
      </c>
      <c r="C91">
        <v>0</v>
      </c>
      <c r="D91">
        <v>0</v>
      </c>
      <c r="E91">
        <v>0</v>
      </c>
      <c r="F91">
        <v>0</v>
      </c>
      <c r="G91">
        <v>90</v>
      </c>
      <c r="H91" s="216" t="s">
        <v>211</v>
      </c>
      <c r="I91" s="2">
        <v>0</v>
      </c>
      <c r="J91">
        <v>0</v>
      </c>
      <c r="K91">
        <v>0</v>
      </c>
      <c r="L91">
        <v>0</v>
      </c>
      <c r="M91">
        <v>150</v>
      </c>
      <c r="N91">
        <v>0</v>
      </c>
      <c r="O91">
        <v>0</v>
      </c>
      <c r="P91">
        <v>0</v>
      </c>
      <c r="Q91">
        <v>2000</v>
      </c>
      <c r="R91">
        <v>0</v>
      </c>
      <c r="S91">
        <v>100</v>
      </c>
      <c r="T91">
        <v>0</v>
      </c>
      <c r="U91">
        <v>0</v>
      </c>
      <c r="V91">
        <v>0</v>
      </c>
      <c r="W91" s="21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200</v>
      </c>
      <c r="AE91">
        <v>100</v>
      </c>
      <c r="AF91">
        <v>150</v>
      </c>
      <c r="AG91">
        <v>100</v>
      </c>
      <c r="AH91">
        <v>0</v>
      </c>
      <c r="AI91">
        <v>300</v>
      </c>
      <c r="AJ91">
        <v>0</v>
      </c>
      <c r="AK91">
        <v>0</v>
      </c>
      <c r="AL91">
        <v>0</v>
      </c>
      <c r="AM91" s="212">
        <v>50</v>
      </c>
      <c r="AN91" s="213">
        <v>0</v>
      </c>
      <c r="AO91" s="36">
        <v>0</v>
      </c>
      <c r="AP91" s="26">
        <v>0</v>
      </c>
      <c r="AQ91" s="26">
        <v>0</v>
      </c>
      <c r="AR91" s="26">
        <v>0</v>
      </c>
      <c r="AS91" s="26">
        <v>0</v>
      </c>
      <c r="AT91" s="201">
        <v>0</v>
      </c>
      <c r="AU91">
        <v>0</v>
      </c>
      <c r="AV91">
        <v>600</v>
      </c>
      <c r="AW91">
        <v>0</v>
      </c>
      <c r="AX91">
        <v>0</v>
      </c>
      <c r="AY91">
        <v>0</v>
      </c>
      <c r="AZ91">
        <v>76</v>
      </c>
      <c r="BA91">
        <v>0</v>
      </c>
      <c r="BB91">
        <v>36</v>
      </c>
      <c r="BC91">
        <v>0</v>
      </c>
      <c r="BD91">
        <v>1494.55782312925</v>
      </c>
      <c r="BE91">
        <v>2600</v>
      </c>
      <c r="BF91">
        <v>0</v>
      </c>
      <c r="BH91">
        <v>0</v>
      </c>
      <c r="BI91">
        <v>398.006438852163</v>
      </c>
      <c r="BJ91">
        <v>0</v>
      </c>
      <c r="BK91">
        <v>0</v>
      </c>
      <c r="BL91">
        <v>0</v>
      </c>
      <c r="BN91">
        <v>40</v>
      </c>
      <c r="BO91">
        <v>100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720</v>
      </c>
      <c r="BW91">
        <v>500</v>
      </c>
      <c r="BX91">
        <v>0</v>
      </c>
      <c r="BY91">
        <v>0</v>
      </c>
      <c r="BZ91">
        <v>150</v>
      </c>
      <c r="CA91" s="2">
        <v>0</v>
      </c>
      <c r="CB91" s="2">
        <v>0</v>
      </c>
      <c r="CC91" s="2">
        <v>0</v>
      </c>
      <c r="CD91" s="2">
        <v>0</v>
      </c>
      <c r="CE91" s="214">
        <v>9864.56426198141</v>
      </c>
      <c r="CF91">
        <v>9865</v>
      </c>
      <c r="CG91" s="215">
        <f t="shared" si="2"/>
        <v>-0.4357380185902</v>
      </c>
    </row>
    <row r="92" ht="14.25" spans="1:85">
      <c r="A92" s="206">
        <v>96</v>
      </c>
      <c r="B92" s="11">
        <v>12</v>
      </c>
      <c r="C92">
        <v>0</v>
      </c>
      <c r="D92">
        <v>0</v>
      </c>
      <c r="E92">
        <v>0</v>
      </c>
      <c r="F92">
        <v>0</v>
      </c>
      <c r="G92">
        <v>91</v>
      </c>
      <c r="H92" s="216" t="s">
        <v>212</v>
      </c>
      <c r="I92" s="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2000</v>
      </c>
      <c r="R92">
        <v>0</v>
      </c>
      <c r="S92">
        <v>100</v>
      </c>
      <c r="T92">
        <v>0</v>
      </c>
      <c r="U92">
        <v>0</v>
      </c>
      <c r="V92">
        <v>0</v>
      </c>
      <c r="W92" s="211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 s="212">
        <v>0</v>
      </c>
      <c r="AN92" s="213">
        <v>0</v>
      </c>
      <c r="AO92" s="36">
        <v>0</v>
      </c>
      <c r="AP92" s="26">
        <v>0</v>
      </c>
      <c r="AQ92" s="26">
        <v>0</v>
      </c>
      <c r="AR92" s="26">
        <v>0</v>
      </c>
      <c r="AS92" s="26">
        <v>0</v>
      </c>
      <c r="AT92" s="201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13</v>
      </c>
      <c r="BA92">
        <v>0</v>
      </c>
      <c r="BB92">
        <v>31</v>
      </c>
      <c r="BC92">
        <v>0</v>
      </c>
      <c r="BD92">
        <v>459.863945578232</v>
      </c>
      <c r="BE92">
        <v>742.857142857144</v>
      </c>
      <c r="BF92">
        <v>0</v>
      </c>
      <c r="BH92">
        <v>0</v>
      </c>
      <c r="BI92">
        <v>100</v>
      </c>
      <c r="BJ92">
        <v>0</v>
      </c>
      <c r="BK92">
        <v>0</v>
      </c>
      <c r="BL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100</v>
      </c>
      <c r="BW92">
        <v>200</v>
      </c>
      <c r="BX92">
        <v>0</v>
      </c>
      <c r="BY92">
        <v>0</v>
      </c>
      <c r="BZ92">
        <v>0</v>
      </c>
      <c r="CA92" s="2">
        <v>0</v>
      </c>
      <c r="CB92" s="2">
        <v>0</v>
      </c>
      <c r="CC92" s="2">
        <v>0</v>
      </c>
      <c r="CD92" s="2">
        <v>0</v>
      </c>
      <c r="CE92" s="214">
        <v>3746.72108843538</v>
      </c>
      <c r="CF92">
        <v>3747</v>
      </c>
      <c r="CG92" s="215">
        <f t="shared" si="2"/>
        <v>-0.278911564620103</v>
      </c>
    </row>
    <row r="93" ht="14.25" spans="1:85">
      <c r="A93" s="206">
        <v>97</v>
      </c>
      <c r="B93" s="11">
        <v>12</v>
      </c>
      <c r="C93">
        <v>0</v>
      </c>
      <c r="D93">
        <v>0</v>
      </c>
      <c r="E93">
        <v>0</v>
      </c>
      <c r="F93">
        <v>0</v>
      </c>
      <c r="G93">
        <v>92</v>
      </c>
      <c r="H93" s="216" t="s">
        <v>213</v>
      </c>
      <c r="I93" s="2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2000</v>
      </c>
      <c r="R93">
        <v>0</v>
      </c>
      <c r="S93">
        <v>100</v>
      </c>
      <c r="T93">
        <v>0</v>
      </c>
      <c r="U93">
        <v>0</v>
      </c>
      <c r="V93">
        <v>0</v>
      </c>
      <c r="W93" s="211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 s="212">
        <v>0</v>
      </c>
      <c r="AN93" s="213">
        <v>0</v>
      </c>
      <c r="AO93" s="36">
        <v>0</v>
      </c>
      <c r="AP93" s="26">
        <v>0</v>
      </c>
      <c r="AQ93" s="26">
        <v>0</v>
      </c>
      <c r="AR93" s="26">
        <v>0</v>
      </c>
      <c r="AS93" s="26">
        <v>0</v>
      </c>
      <c r="AT93" s="201">
        <v>0</v>
      </c>
      <c r="AU93">
        <v>0</v>
      </c>
      <c r="AV93">
        <v>750</v>
      </c>
      <c r="AW93">
        <v>0</v>
      </c>
      <c r="AX93">
        <v>0</v>
      </c>
      <c r="AY93">
        <v>10</v>
      </c>
      <c r="AZ93">
        <v>29</v>
      </c>
      <c r="BA93">
        <v>0</v>
      </c>
      <c r="BB93">
        <v>36</v>
      </c>
      <c r="BC93">
        <v>0</v>
      </c>
      <c r="BD93">
        <v>804.761904761905</v>
      </c>
      <c r="BE93">
        <v>1733.33333333333</v>
      </c>
      <c r="BF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N93">
        <v>0</v>
      </c>
      <c r="BO93">
        <v>312</v>
      </c>
      <c r="BP93">
        <v>560</v>
      </c>
      <c r="BQ93">
        <v>0</v>
      </c>
      <c r="BR93">
        <v>35</v>
      </c>
      <c r="BS93">
        <v>120</v>
      </c>
      <c r="BT93">
        <v>400</v>
      </c>
      <c r="BU93">
        <v>0</v>
      </c>
      <c r="BV93">
        <v>240</v>
      </c>
      <c r="BW93">
        <v>200</v>
      </c>
      <c r="BX93">
        <v>0</v>
      </c>
      <c r="BY93">
        <v>0</v>
      </c>
      <c r="BZ93">
        <v>0</v>
      </c>
      <c r="CA93" s="2">
        <v>0</v>
      </c>
      <c r="CB93" s="2">
        <v>204</v>
      </c>
      <c r="CC93" s="2">
        <v>0</v>
      </c>
      <c r="CD93" s="2">
        <v>240</v>
      </c>
      <c r="CE93" s="214">
        <v>7774.09523809523</v>
      </c>
      <c r="CF93">
        <v>7774</v>
      </c>
      <c r="CG93" s="215">
        <f t="shared" si="2"/>
        <v>0.0952380952303429</v>
      </c>
    </row>
    <row r="94" ht="14.25" spans="1:85">
      <c r="A94" s="206">
        <v>98</v>
      </c>
      <c r="B94" s="11">
        <v>7</v>
      </c>
      <c r="C94">
        <v>0</v>
      </c>
      <c r="D94">
        <v>0</v>
      </c>
      <c r="E94">
        <v>0</v>
      </c>
      <c r="F94">
        <v>0</v>
      </c>
      <c r="G94">
        <v>93</v>
      </c>
      <c r="H94" s="216" t="s">
        <v>214</v>
      </c>
      <c r="I94" s="2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1000</v>
      </c>
      <c r="R94">
        <v>0</v>
      </c>
      <c r="S94">
        <v>0</v>
      </c>
      <c r="T94">
        <v>0</v>
      </c>
      <c r="U94">
        <v>0</v>
      </c>
      <c r="V94">
        <v>0</v>
      </c>
      <c r="W94" s="211">
        <v>0</v>
      </c>
      <c r="X94">
        <v>0</v>
      </c>
      <c r="Y94">
        <v>150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 s="212">
        <v>0</v>
      </c>
      <c r="AN94" s="213">
        <v>0</v>
      </c>
      <c r="AO94" s="36">
        <v>0</v>
      </c>
      <c r="AP94" s="26">
        <v>0</v>
      </c>
      <c r="AQ94" s="26">
        <v>0</v>
      </c>
      <c r="AR94" s="26">
        <v>0</v>
      </c>
      <c r="AS94" s="26">
        <v>0</v>
      </c>
      <c r="AT94" s="201">
        <v>0</v>
      </c>
      <c r="AU94">
        <v>0</v>
      </c>
      <c r="AV94">
        <v>1250</v>
      </c>
      <c r="AW94">
        <v>110</v>
      </c>
      <c r="AX94">
        <v>0</v>
      </c>
      <c r="AY94">
        <v>20</v>
      </c>
      <c r="AZ94">
        <v>31</v>
      </c>
      <c r="BA94">
        <v>0</v>
      </c>
      <c r="BB94">
        <v>0</v>
      </c>
      <c r="BC94">
        <v>0</v>
      </c>
      <c r="BD94">
        <v>1609.52380952381</v>
      </c>
      <c r="BE94">
        <v>0</v>
      </c>
      <c r="BF94">
        <v>0</v>
      </c>
      <c r="BH94">
        <v>0</v>
      </c>
      <c r="BI94">
        <v>0</v>
      </c>
      <c r="BJ94">
        <v>0</v>
      </c>
      <c r="BK94">
        <v>0</v>
      </c>
      <c r="BL94">
        <v>20</v>
      </c>
      <c r="BN94">
        <v>0</v>
      </c>
      <c r="BO94">
        <v>1186</v>
      </c>
      <c r="BP94">
        <v>0</v>
      </c>
      <c r="BQ94">
        <v>0</v>
      </c>
      <c r="BR94">
        <v>50</v>
      </c>
      <c r="BS94">
        <v>0</v>
      </c>
      <c r="BT94">
        <v>0</v>
      </c>
      <c r="BU94">
        <v>0</v>
      </c>
      <c r="BV94">
        <v>400</v>
      </c>
      <c r="BW94">
        <v>200</v>
      </c>
      <c r="BX94">
        <v>0</v>
      </c>
      <c r="BY94">
        <v>0</v>
      </c>
      <c r="BZ94">
        <v>0</v>
      </c>
      <c r="CA94" s="2">
        <v>0</v>
      </c>
      <c r="CB94" s="2">
        <v>264</v>
      </c>
      <c r="CC94" s="2">
        <v>0</v>
      </c>
      <c r="CD94" s="2">
        <v>0</v>
      </c>
      <c r="CE94" s="214">
        <v>6290.52380952381</v>
      </c>
      <c r="CF94">
        <v>6291</v>
      </c>
      <c r="CG94" s="215">
        <f t="shared" si="2"/>
        <v>-0.476190476189913</v>
      </c>
    </row>
    <row r="95" ht="16.5" spans="1:85">
      <c r="A95" s="206">
        <v>99</v>
      </c>
      <c r="B95" s="11">
        <v>12</v>
      </c>
      <c r="C95">
        <v>0</v>
      </c>
      <c r="D95">
        <v>0</v>
      </c>
      <c r="E95">
        <v>0</v>
      </c>
      <c r="F95">
        <v>1020</v>
      </c>
      <c r="G95">
        <v>94</v>
      </c>
      <c r="H95" s="217" t="s">
        <v>59</v>
      </c>
      <c r="I95" s="2">
        <v>6018.75</v>
      </c>
      <c r="J95">
        <v>5863.6</v>
      </c>
      <c r="K95">
        <v>0</v>
      </c>
      <c r="L95">
        <v>0</v>
      </c>
      <c r="M95">
        <v>0</v>
      </c>
      <c r="N95">
        <v>0</v>
      </c>
      <c r="O95">
        <v>500</v>
      </c>
      <c r="P95">
        <v>30</v>
      </c>
      <c r="Q95">
        <v>2000</v>
      </c>
      <c r="R95">
        <v>0</v>
      </c>
      <c r="S95">
        <v>100</v>
      </c>
      <c r="T95">
        <v>0</v>
      </c>
      <c r="U95">
        <v>0</v>
      </c>
      <c r="V95">
        <v>0</v>
      </c>
      <c r="W95" s="211">
        <v>160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200</v>
      </c>
      <c r="AE95">
        <v>100</v>
      </c>
      <c r="AF95">
        <v>150</v>
      </c>
      <c r="AG95">
        <v>100</v>
      </c>
      <c r="AH95">
        <v>1120</v>
      </c>
      <c r="AI95">
        <v>300</v>
      </c>
      <c r="AJ95">
        <v>300</v>
      </c>
      <c r="AK95">
        <v>0</v>
      </c>
      <c r="AL95">
        <v>0</v>
      </c>
      <c r="AM95" s="212">
        <v>50</v>
      </c>
      <c r="AN95" s="213">
        <v>0</v>
      </c>
      <c r="AO95" s="36">
        <v>0</v>
      </c>
      <c r="AP95" s="26">
        <v>0</v>
      </c>
      <c r="AQ95" s="26">
        <v>0</v>
      </c>
      <c r="AR95" s="26">
        <v>0</v>
      </c>
      <c r="AS95" s="26">
        <v>0</v>
      </c>
      <c r="AT95" s="201">
        <v>0</v>
      </c>
      <c r="AU95">
        <v>30</v>
      </c>
      <c r="AV95">
        <v>1350</v>
      </c>
      <c r="AW95">
        <v>110</v>
      </c>
      <c r="AX95">
        <v>0</v>
      </c>
      <c r="AY95">
        <v>30</v>
      </c>
      <c r="AZ95">
        <v>78</v>
      </c>
      <c r="BA95">
        <v>0</v>
      </c>
      <c r="BB95">
        <v>25</v>
      </c>
      <c r="BC95">
        <v>0</v>
      </c>
      <c r="BD95">
        <v>1609.52380952381</v>
      </c>
      <c r="BE95">
        <v>2600</v>
      </c>
      <c r="BF95">
        <v>0</v>
      </c>
      <c r="BH95">
        <v>0</v>
      </c>
      <c r="BI95">
        <v>350.046684229234</v>
      </c>
      <c r="BJ95">
        <v>0</v>
      </c>
      <c r="BK95">
        <v>0</v>
      </c>
      <c r="BL95">
        <v>0</v>
      </c>
      <c r="BN95">
        <v>80</v>
      </c>
      <c r="BO95">
        <v>414</v>
      </c>
      <c r="BP95">
        <v>272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600</v>
      </c>
      <c r="BW95">
        <v>500</v>
      </c>
      <c r="BX95">
        <v>200</v>
      </c>
      <c r="BY95">
        <v>50</v>
      </c>
      <c r="BZ95">
        <v>300</v>
      </c>
      <c r="CA95" s="2">
        <v>0</v>
      </c>
      <c r="CB95" s="2">
        <v>126</v>
      </c>
      <c r="CC95" s="2">
        <v>0</v>
      </c>
      <c r="CD95" s="2">
        <v>0</v>
      </c>
      <c r="CE95" s="214">
        <v>19798.900493753</v>
      </c>
      <c r="CF95">
        <v>19799</v>
      </c>
      <c r="CG95" s="215">
        <f t="shared" si="2"/>
        <v>-0.0995062469992263</v>
      </c>
    </row>
    <row r="96" ht="16.5" spans="1:85">
      <c r="A96" s="206">
        <v>100</v>
      </c>
      <c r="B96" s="11">
        <v>12</v>
      </c>
      <c r="C96">
        <v>0</v>
      </c>
      <c r="D96">
        <v>0</v>
      </c>
      <c r="E96">
        <v>0</v>
      </c>
      <c r="F96">
        <v>1020</v>
      </c>
      <c r="G96">
        <v>95</v>
      </c>
      <c r="H96" s="217" t="s">
        <v>54</v>
      </c>
      <c r="I96" s="2">
        <v>6018.75</v>
      </c>
      <c r="J96">
        <v>6190.9</v>
      </c>
      <c r="K96">
        <v>0</v>
      </c>
      <c r="L96">
        <v>0</v>
      </c>
      <c r="M96">
        <v>0</v>
      </c>
      <c r="N96">
        <v>0</v>
      </c>
      <c r="O96">
        <v>500</v>
      </c>
      <c r="P96">
        <v>0</v>
      </c>
      <c r="Q96">
        <v>2000</v>
      </c>
      <c r="R96">
        <v>0</v>
      </c>
      <c r="S96">
        <v>100</v>
      </c>
      <c r="T96">
        <v>0</v>
      </c>
      <c r="U96">
        <v>0</v>
      </c>
      <c r="V96">
        <v>0</v>
      </c>
      <c r="W96" s="211">
        <v>160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100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 s="212">
        <v>0</v>
      </c>
      <c r="AN96" s="213">
        <v>0</v>
      </c>
      <c r="AO96" s="36">
        <v>0</v>
      </c>
      <c r="AP96" s="26">
        <v>0</v>
      </c>
      <c r="AQ96" s="26">
        <v>0</v>
      </c>
      <c r="AR96" s="26">
        <v>0</v>
      </c>
      <c r="AS96" s="26">
        <v>0</v>
      </c>
      <c r="AT96" s="201">
        <v>0</v>
      </c>
      <c r="AU96">
        <v>30</v>
      </c>
      <c r="AV96">
        <v>1645</v>
      </c>
      <c r="AW96">
        <v>0</v>
      </c>
      <c r="AX96">
        <v>0</v>
      </c>
      <c r="AY96">
        <v>60</v>
      </c>
      <c r="AZ96">
        <v>25</v>
      </c>
      <c r="BA96">
        <v>105</v>
      </c>
      <c r="BB96">
        <v>13</v>
      </c>
      <c r="BC96">
        <v>0</v>
      </c>
      <c r="BD96">
        <v>1475.39682539683</v>
      </c>
      <c r="BE96">
        <v>2383.33333333333</v>
      </c>
      <c r="BF96">
        <v>0</v>
      </c>
      <c r="BH96">
        <v>0</v>
      </c>
      <c r="BI96">
        <v>0</v>
      </c>
      <c r="BJ96">
        <v>450</v>
      </c>
      <c r="BK96">
        <v>450</v>
      </c>
      <c r="BL96">
        <v>0</v>
      </c>
      <c r="BN96">
        <v>0</v>
      </c>
      <c r="BO96">
        <v>746</v>
      </c>
      <c r="BP96">
        <v>860</v>
      </c>
      <c r="BQ96">
        <v>0</v>
      </c>
      <c r="BR96">
        <v>280</v>
      </c>
      <c r="BS96">
        <v>65</v>
      </c>
      <c r="BT96">
        <v>210</v>
      </c>
      <c r="BU96">
        <v>150</v>
      </c>
      <c r="BV96">
        <v>240</v>
      </c>
      <c r="BW96">
        <v>200</v>
      </c>
      <c r="BX96">
        <v>50</v>
      </c>
      <c r="BY96">
        <v>0</v>
      </c>
      <c r="BZ96">
        <v>300</v>
      </c>
      <c r="CA96" s="2">
        <v>0</v>
      </c>
      <c r="CB96" s="2">
        <v>438</v>
      </c>
      <c r="CC96" s="2">
        <v>0</v>
      </c>
      <c r="CD96" s="2">
        <v>360</v>
      </c>
      <c r="CE96" s="214">
        <v>19460.0601587302</v>
      </c>
      <c r="CF96">
        <v>19460</v>
      </c>
      <c r="CG96" s="215">
        <f t="shared" si="2"/>
        <v>0.0601587302007829</v>
      </c>
    </row>
    <row r="97" ht="16.5" spans="1:85">
      <c r="A97" s="206">
        <v>101</v>
      </c>
      <c r="B97" s="11">
        <v>8</v>
      </c>
      <c r="C97">
        <v>0</v>
      </c>
      <c r="D97">
        <v>0</v>
      </c>
      <c r="E97">
        <v>0</v>
      </c>
      <c r="F97">
        <v>0</v>
      </c>
      <c r="G97">
        <v>96</v>
      </c>
      <c r="H97" s="217" t="s">
        <v>215</v>
      </c>
      <c r="I97" s="2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1000</v>
      </c>
      <c r="R97">
        <v>0</v>
      </c>
      <c r="S97">
        <v>0</v>
      </c>
      <c r="T97">
        <v>0</v>
      </c>
      <c r="U97">
        <v>0</v>
      </c>
      <c r="V97">
        <v>0</v>
      </c>
      <c r="W97" s="211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 s="212">
        <v>0</v>
      </c>
      <c r="AN97" s="213">
        <v>0</v>
      </c>
      <c r="AO97" s="36">
        <v>0</v>
      </c>
      <c r="AP97" s="26">
        <v>0</v>
      </c>
      <c r="AQ97" s="26">
        <v>0</v>
      </c>
      <c r="AR97" s="26">
        <v>0</v>
      </c>
      <c r="AS97" s="26">
        <v>0</v>
      </c>
      <c r="AT97" s="201">
        <v>0</v>
      </c>
      <c r="AU97">
        <v>0</v>
      </c>
      <c r="AV97">
        <v>1400</v>
      </c>
      <c r="AW97">
        <v>110</v>
      </c>
      <c r="AX97">
        <v>0</v>
      </c>
      <c r="AY97">
        <v>0</v>
      </c>
      <c r="AZ97">
        <v>53</v>
      </c>
      <c r="BA97">
        <v>0</v>
      </c>
      <c r="BB97">
        <v>0</v>
      </c>
      <c r="BC97">
        <v>0</v>
      </c>
      <c r="BD97">
        <v>1609.52380952381</v>
      </c>
      <c r="BE97">
        <v>0</v>
      </c>
      <c r="BF97">
        <v>0</v>
      </c>
      <c r="BH97">
        <v>0</v>
      </c>
      <c r="BI97">
        <v>1332.0311636363</v>
      </c>
      <c r="BJ97">
        <v>350</v>
      </c>
      <c r="BK97">
        <v>0</v>
      </c>
      <c r="BL97">
        <v>0</v>
      </c>
      <c r="BN97">
        <v>0</v>
      </c>
      <c r="BO97">
        <v>2451.6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1200</v>
      </c>
      <c r="BW97">
        <v>500</v>
      </c>
      <c r="BX97">
        <v>0</v>
      </c>
      <c r="BY97">
        <v>0</v>
      </c>
      <c r="BZ97">
        <v>0</v>
      </c>
      <c r="CA97" s="2">
        <v>0</v>
      </c>
      <c r="CB97" s="2">
        <v>0</v>
      </c>
      <c r="CC97" s="2">
        <v>480</v>
      </c>
      <c r="CD97" s="2">
        <v>0</v>
      </c>
      <c r="CE97" s="214">
        <v>10486.1549731601</v>
      </c>
      <c r="CF97">
        <v>10486</v>
      </c>
      <c r="CG97" s="215">
        <f t="shared" si="2"/>
        <v>0.154973160100781</v>
      </c>
    </row>
    <row r="98" ht="16.5" spans="1:85">
      <c r="A98" s="206">
        <v>102</v>
      </c>
      <c r="B98" s="11">
        <v>4</v>
      </c>
      <c r="C98">
        <v>0</v>
      </c>
      <c r="D98">
        <v>0</v>
      </c>
      <c r="E98">
        <v>0</v>
      </c>
      <c r="F98">
        <v>0</v>
      </c>
      <c r="G98">
        <v>97</v>
      </c>
      <c r="H98" s="217" t="s">
        <v>216</v>
      </c>
      <c r="I98" s="2">
        <v>0</v>
      </c>
      <c r="J98">
        <v>0</v>
      </c>
      <c r="K98">
        <v>400</v>
      </c>
      <c r="L98">
        <v>0</v>
      </c>
      <c r="M98">
        <v>150</v>
      </c>
      <c r="N98">
        <v>0</v>
      </c>
      <c r="O98">
        <v>0</v>
      </c>
      <c r="P98">
        <v>0</v>
      </c>
      <c r="Q98">
        <v>1000</v>
      </c>
      <c r="R98">
        <v>0</v>
      </c>
      <c r="S98">
        <v>100</v>
      </c>
      <c r="T98">
        <v>0</v>
      </c>
      <c r="U98">
        <v>0</v>
      </c>
      <c r="V98">
        <v>0</v>
      </c>
      <c r="W98" s="211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200</v>
      </c>
      <c r="AE98">
        <v>0</v>
      </c>
      <c r="AF98">
        <v>150</v>
      </c>
      <c r="AG98">
        <v>100</v>
      </c>
      <c r="AH98">
        <v>1120</v>
      </c>
      <c r="AI98">
        <v>150</v>
      </c>
      <c r="AJ98">
        <v>300</v>
      </c>
      <c r="AK98">
        <v>0</v>
      </c>
      <c r="AL98">
        <v>0</v>
      </c>
      <c r="AM98" s="212">
        <v>0</v>
      </c>
      <c r="AN98" s="213">
        <v>0</v>
      </c>
      <c r="AO98" s="36">
        <v>0</v>
      </c>
      <c r="AP98" s="26">
        <v>0</v>
      </c>
      <c r="AQ98" s="26">
        <v>0</v>
      </c>
      <c r="AR98" s="26">
        <v>0</v>
      </c>
      <c r="AS98" s="26">
        <v>0</v>
      </c>
      <c r="AT98" s="201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41</v>
      </c>
      <c r="BC98">
        <v>0</v>
      </c>
      <c r="BD98">
        <v>0</v>
      </c>
      <c r="BE98">
        <v>2600</v>
      </c>
      <c r="BF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N98">
        <v>40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 s="2">
        <v>0</v>
      </c>
      <c r="CB98" s="2">
        <v>0</v>
      </c>
      <c r="CC98" s="2">
        <v>0</v>
      </c>
      <c r="CD98" s="2">
        <v>0</v>
      </c>
      <c r="CE98" s="214">
        <v>6351</v>
      </c>
      <c r="CF98">
        <v>6351</v>
      </c>
      <c r="CG98" s="215">
        <f t="shared" si="2"/>
        <v>0</v>
      </c>
    </row>
    <row r="99" ht="16.5" spans="1:85">
      <c r="A99" s="206">
        <v>103</v>
      </c>
      <c r="B99" s="11">
        <v>4</v>
      </c>
      <c r="C99">
        <v>0</v>
      </c>
      <c r="D99">
        <v>750</v>
      </c>
      <c r="E99">
        <v>0</v>
      </c>
      <c r="F99">
        <v>0</v>
      </c>
      <c r="G99">
        <v>98</v>
      </c>
      <c r="H99" s="217" t="s">
        <v>28</v>
      </c>
      <c r="I99" s="2">
        <v>0</v>
      </c>
      <c r="J99">
        <v>6354.5</v>
      </c>
      <c r="K99">
        <v>400</v>
      </c>
      <c r="L99">
        <v>0</v>
      </c>
      <c r="M99">
        <v>150</v>
      </c>
      <c r="N99">
        <v>80</v>
      </c>
      <c r="O99">
        <v>0</v>
      </c>
      <c r="P99">
        <v>0</v>
      </c>
      <c r="Q99">
        <v>1000</v>
      </c>
      <c r="R99">
        <v>0</v>
      </c>
      <c r="S99">
        <v>100</v>
      </c>
      <c r="T99">
        <v>0</v>
      </c>
      <c r="U99">
        <v>0</v>
      </c>
      <c r="V99">
        <v>0</v>
      </c>
      <c r="W99" s="211">
        <v>160</v>
      </c>
      <c r="X99">
        <v>0</v>
      </c>
      <c r="Y99">
        <v>0</v>
      </c>
      <c r="Z99">
        <v>20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100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 s="212">
        <v>0</v>
      </c>
      <c r="AN99" s="213">
        <v>0</v>
      </c>
      <c r="AO99" s="36">
        <v>0</v>
      </c>
      <c r="AP99" s="26">
        <v>0</v>
      </c>
      <c r="AQ99" s="26">
        <v>8</v>
      </c>
      <c r="AR99" s="26">
        <v>0</v>
      </c>
      <c r="AS99" s="26">
        <v>0</v>
      </c>
      <c r="AT99" s="201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90</v>
      </c>
      <c r="BB99">
        <v>25</v>
      </c>
      <c r="BC99">
        <v>0</v>
      </c>
      <c r="BD99">
        <v>0</v>
      </c>
      <c r="BE99">
        <v>2600</v>
      </c>
      <c r="BF99">
        <v>50</v>
      </c>
      <c r="BH99">
        <v>0</v>
      </c>
      <c r="BI99">
        <v>0</v>
      </c>
      <c r="BJ99">
        <v>0</v>
      </c>
      <c r="BK99">
        <v>0</v>
      </c>
      <c r="BL99">
        <v>0</v>
      </c>
      <c r="BN99">
        <v>0</v>
      </c>
      <c r="BO99">
        <v>0</v>
      </c>
      <c r="BP99">
        <v>1234</v>
      </c>
      <c r="BQ99">
        <v>0</v>
      </c>
      <c r="BR99">
        <v>0</v>
      </c>
      <c r="BS99">
        <v>400</v>
      </c>
      <c r="BT99">
        <v>700</v>
      </c>
      <c r="BU99">
        <v>0</v>
      </c>
      <c r="BV99">
        <v>0</v>
      </c>
      <c r="BW99">
        <v>0</v>
      </c>
      <c r="BX99">
        <v>100</v>
      </c>
      <c r="BY99">
        <v>50</v>
      </c>
      <c r="BZ99">
        <v>0</v>
      </c>
      <c r="CA99" s="2">
        <v>0</v>
      </c>
      <c r="CB99" s="2">
        <v>0</v>
      </c>
      <c r="CC99" s="2">
        <v>0</v>
      </c>
      <c r="CD99" s="2">
        <v>0</v>
      </c>
      <c r="CE99" s="214">
        <v>10375.33</v>
      </c>
      <c r="CF99">
        <v>10375</v>
      </c>
      <c r="CG99" s="215">
        <f t="shared" ref="CG99:CG139" si="3">CE99-CF99</f>
        <v>0.329999999999927</v>
      </c>
    </row>
    <row r="100" ht="16.5" spans="1:85">
      <c r="A100" s="206">
        <v>104</v>
      </c>
      <c r="B100" s="11">
        <v>4</v>
      </c>
      <c r="C100">
        <v>0</v>
      </c>
      <c r="D100">
        <v>750</v>
      </c>
      <c r="E100">
        <v>0</v>
      </c>
      <c r="F100">
        <v>0</v>
      </c>
      <c r="G100">
        <v>99</v>
      </c>
      <c r="H100" s="217" t="s">
        <v>25</v>
      </c>
      <c r="I100" s="2">
        <v>0</v>
      </c>
      <c r="J100">
        <v>0</v>
      </c>
      <c r="K100">
        <v>0</v>
      </c>
      <c r="L100">
        <v>0</v>
      </c>
      <c r="M100">
        <v>150</v>
      </c>
      <c r="N100">
        <v>0</v>
      </c>
      <c r="O100">
        <v>0</v>
      </c>
      <c r="P100">
        <v>0</v>
      </c>
      <c r="Q100">
        <v>1000</v>
      </c>
      <c r="R100">
        <v>0</v>
      </c>
      <c r="S100">
        <v>100</v>
      </c>
      <c r="T100">
        <v>0</v>
      </c>
      <c r="U100">
        <v>0</v>
      </c>
      <c r="V100">
        <v>0</v>
      </c>
      <c r="W100" s="211">
        <v>160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100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 s="212">
        <v>0</v>
      </c>
      <c r="AN100" s="213">
        <v>0</v>
      </c>
      <c r="AO100" s="36">
        <v>0</v>
      </c>
      <c r="AP100" s="26">
        <v>0</v>
      </c>
      <c r="AQ100" s="26">
        <v>8</v>
      </c>
      <c r="AR100" s="26">
        <v>0</v>
      </c>
      <c r="AS100" s="26">
        <v>0</v>
      </c>
      <c r="AT100" s="201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70</v>
      </c>
      <c r="BB100">
        <v>38</v>
      </c>
      <c r="BC100">
        <v>0</v>
      </c>
      <c r="BD100">
        <v>0</v>
      </c>
      <c r="BE100">
        <v>2600</v>
      </c>
      <c r="BF100">
        <v>50</v>
      </c>
      <c r="BH100">
        <v>0</v>
      </c>
      <c r="BI100">
        <v>0</v>
      </c>
      <c r="BJ100">
        <v>0</v>
      </c>
      <c r="BK100">
        <v>0</v>
      </c>
      <c r="BL100">
        <v>20</v>
      </c>
      <c r="BN100">
        <v>80</v>
      </c>
      <c r="BO100">
        <v>0</v>
      </c>
      <c r="BP100">
        <v>1154</v>
      </c>
      <c r="BQ100">
        <v>0</v>
      </c>
      <c r="BR100">
        <v>0</v>
      </c>
      <c r="BS100">
        <v>400</v>
      </c>
      <c r="BT100">
        <v>700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 s="2">
        <v>0</v>
      </c>
      <c r="CB100" s="2">
        <v>0</v>
      </c>
      <c r="CC100" s="2">
        <v>0</v>
      </c>
      <c r="CD100" s="2">
        <v>0</v>
      </c>
      <c r="CE100" s="214">
        <v>6630</v>
      </c>
      <c r="CF100">
        <v>6630</v>
      </c>
      <c r="CG100" s="215">
        <f t="shared" si="3"/>
        <v>0</v>
      </c>
    </row>
    <row r="101" ht="16.5" spans="1:85">
      <c r="A101" s="206">
        <v>105</v>
      </c>
      <c r="B101" s="11">
        <v>4</v>
      </c>
      <c r="C101">
        <v>0</v>
      </c>
      <c r="D101">
        <v>0</v>
      </c>
      <c r="E101">
        <v>1705</v>
      </c>
      <c r="F101">
        <v>0</v>
      </c>
      <c r="G101">
        <v>100</v>
      </c>
      <c r="H101" s="217" t="s">
        <v>42</v>
      </c>
      <c r="I101" s="2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1000</v>
      </c>
      <c r="R101">
        <v>0</v>
      </c>
      <c r="S101">
        <v>100</v>
      </c>
      <c r="T101">
        <v>0</v>
      </c>
      <c r="U101">
        <v>0</v>
      </c>
      <c r="V101">
        <v>0</v>
      </c>
      <c r="W101" s="211">
        <v>160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100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 s="212">
        <v>0</v>
      </c>
      <c r="AN101" s="213">
        <v>0</v>
      </c>
      <c r="AO101" s="36">
        <v>0</v>
      </c>
      <c r="AP101" s="26">
        <v>0</v>
      </c>
      <c r="AQ101" s="26">
        <v>0</v>
      </c>
      <c r="AR101" s="26">
        <v>64</v>
      </c>
      <c r="AS101" s="26">
        <v>0</v>
      </c>
      <c r="AT101" s="2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36</v>
      </c>
      <c r="BC101">
        <v>0</v>
      </c>
      <c r="BD101">
        <v>0</v>
      </c>
      <c r="BE101">
        <v>2600</v>
      </c>
      <c r="BF101">
        <v>50</v>
      </c>
      <c r="BH101">
        <v>0</v>
      </c>
      <c r="BI101">
        <v>0</v>
      </c>
      <c r="BJ101">
        <v>0</v>
      </c>
      <c r="BK101">
        <v>0</v>
      </c>
      <c r="BL101">
        <v>20</v>
      </c>
      <c r="BN101">
        <v>80</v>
      </c>
      <c r="BO101">
        <v>0</v>
      </c>
      <c r="BP101">
        <v>1380</v>
      </c>
      <c r="BQ101">
        <v>0</v>
      </c>
      <c r="BR101">
        <v>0</v>
      </c>
      <c r="BS101">
        <v>100</v>
      </c>
      <c r="BT101">
        <v>200</v>
      </c>
      <c r="BU101">
        <v>60</v>
      </c>
      <c r="BV101">
        <v>0</v>
      </c>
      <c r="BW101">
        <v>0</v>
      </c>
      <c r="BX101">
        <v>200</v>
      </c>
      <c r="BY101">
        <v>0</v>
      </c>
      <c r="BZ101">
        <v>0</v>
      </c>
      <c r="CA101" s="2">
        <v>0</v>
      </c>
      <c r="CB101" s="2">
        <v>0</v>
      </c>
      <c r="CC101" s="2">
        <v>0</v>
      </c>
      <c r="CD101" s="2">
        <v>240</v>
      </c>
      <c r="CE101" s="214">
        <v>6390</v>
      </c>
      <c r="CF101">
        <v>6390</v>
      </c>
      <c r="CG101" s="215">
        <f t="shared" si="3"/>
        <v>0</v>
      </c>
    </row>
    <row r="102" ht="16.5" spans="1:85">
      <c r="A102" s="206">
        <v>106</v>
      </c>
      <c r="B102" s="11">
        <v>4</v>
      </c>
      <c r="C102">
        <v>0</v>
      </c>
      <c r="D102">
        <v>750</v>
      </c>
      <c r="E102">
        <v>0</v>
      </c>
      <c r="F102">
        <v>0</v>
      </c>
      <c r="G102">
        <v>101</v>
      </c>
      <c r="H102" s="217" t="s">
        <v>24</v>
      </c>
      <c r="I102" s="2">
        <v>0</v>
      </c>
      <c r="J102">
        <v>5863.6</v>
      </c>
      <c r="K102">
        <v>0</v>
      </c>
      <c r="L102">
        <v>0</v>
      </c>
      <c r="M102">
        <v>150</v>
      </c>
      <c r="N102">
        <v>80</v>
      </c>
      <c r="O102">
        <v>0</v>
      </c>
      <c r="P102">
        <v>0</v>
      </c>
      <c r="Q102">
        <v>1000</v>
      </c>
      <c r="R102">
        <v>0</v>
      </c>
      <c r="S102">
        <v>100</v>
      </c>
      <c r="T102">
        <v>0</v>
      </c>
      <c r="U102">
        <v>0</v>
      </c>
      <c r="V102">
        <v>0</v>
      </c>
      <c r="W102" s="211">
        <v>160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100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 s="212">
        <v>0</v>
      </c>
      <c r="AN102" s="213">
        <v>0</v>
      </c>
      <c r="AO102" s="36">
        <v>0</v>
      </c>
      <c r="AP102" s="26">
        <v>0</v>
      </c>
      <c r="AQ102" s="26">
        <v>0</v>
      </c>
      <c r="AR102" s="26">
        <v>0</v>
      </c>
      <c r="AS102" s="26">
        <v>0</v>
      </c>
      <c r="AT102" s="201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90</v>
      </c>
      <c r="BB102">
        <v>20</v>
      </c>
      <c r="BC102">
        <v>0</v>
      </c>
      <c r="BD102">
        <v>0</v>
      </c>
      <c r="BE102">
        <v>3250</v>
      </c>
      <c r="BF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N102">
        <v>0</v>
      </c>
      <c r="BO102">
        <v>0</v>
      </c>
      <c r="BP102">
        <v>1062</v>
      </c>
      <c r="BQ102">
        <v>0</v>
      </c>
      <c r="BR102">
        <v>0</v>
      </c>
      <c r="BS102">
        <v>220</v>
      </c>
      <c r="BT102">
        <v>830</v>
      </c>
      <c r="BU102">
        <v>60</v>
      </c>
      <c r="BV102">
        <v>0</v>
      </c>
      <c r="BW102">
        <v>0</v>
      </c>
      <c r="BX102">
        <v>0</v>
      </c>
      <c r="BY102">
        <v>0</v>
      </c>
      <c r="BZ102">
        <v>0</v>
      </c>
      <c r="CA102" s="2">
        <v>0</v>
      </c>
      <c r="CB102" s="2">
        <v>0</v>
      </c>
      <c r="CC102" s="2">
        <v>0</v>
      </c>
      <c r="CD102" s="2">
        <v>0</v>
      </c>
      <c r="CE102" s="214">
        <v>10080.33</v>
      </c>
      <c r="CF102">
        <v>10080</v>
      </c>
      <c r="CG102" s="215">
        <f t="shared" si="3"/>
        <v>0.329999999999927</v>
      </c>
    </row>
    <row r="103" ht="16.5" spans="1:85">
      <c r="A103" s="206">
        <v>107</v>
      </c>
      <c r="B103" s="11">
        <v>4</v>
      </c>
      <c r="C103">
        <v>0</v>
      </c>
      <c r="D103">
        <v>0</v>
      </c>
      <c r="E103">
        <v>0</v>
      </c>
      <c r="F103">
        <v>0</v>
      </c>
      <c r="G103">
        <v>102</v>
      </c>
      <c r="H103" s="217" t="s">
        <v>217</v>
      </c>
      <c r="I103" s="2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1000</v>
      </c>
      <c r="R103">
        <v>0</v>
      </c>
      <c r="S103">
        <v>100</v>
      </c>
      <c r="T103">
        <v>0</v>
      </c>
      <c r="U103">
        <v>0</v>
      </c>
      <c r="V103">
        <v>0</v>
      </c>
      <c r="W103" s="211">
        <v>160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100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 s="212">
        <v>0</v>
      </c>
      <c r="AN103" s="213">
        <v>0</v>
      </c>
      <c r="AO103" s="36">
        <v>0</v>
      </c>
      <c r="AP103" s="26">
        <v>0</v>
      </c>
      <c r="AQ103" s="26">
        <v>0</v>
      </c>
      <c r="AR103" s="26">
        <v>0</v>
      </c>
      <c r="AS103" s="26">
        <v>0</v>
      </c>
      <c r="AT103" s="201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75</v>
      </c>
      <c r="BB103">
        <v>29</v>
      </c>
      <c r="BC103">
        <v>0</v>
      </c>
      <c r="BD103">
        <v>0</v>
      </c>
      <c r="BE103">
        <v>2816.66666666666</v>
      </c>
      <c r="BF103">
        <v>0</v>
      </c>
      <c r="BH103">
        <v>0</v>
      </c>
      <c r="BI103">
        <v>0</v>
      </c>
      <c r="BJ103">
        <v>0</v>
      </c>
      <c r="BK103">
        <v>0</v>
      </c>
      <c r="BL103">
        <v>20</v>
      </c>
      <c r="BN103">
        <v>0</v>
      </c>
      <c r="BO103">
        <v>0</v>
      </c>
      <c r="BP103">
        <v>830</v>
      </c>
      <c r="BQ103">
        <v>0</v>
      </c>
      <c r="BR103">
        <v>0</v>
      </c>
      <c r="BS103">
        <v>175</v>
      </c>
      <c r="BT103">
        <v>420</v>
      </c>
      <c r="BU103">
        <v>60</v>
      </c>
      <c r="BV103">
        <v>0</v>
      </c>
      <c r="BW103">
        <v>0</v>
      </c>
      <c r="BX103">
        <v>80</v>
      </c>
      <c r="BY103">
        <v>0</v>
      </c>
      <c r="BZ103">
        <v>0</v>
      </c>
      <c r="CA103" s="2">
        <v>0</v>
      </c>
      <c r="CB103" s="2">
        <v>0</v>
      </c>
      <c r="CC103" s="2">
        <v>0</v>
      </c>
      <c r="CD103" s="2">
        <v>180</v>
      </c>
      <c r="CE103" s="214">
        <v>6045.66666666666</v>
      </c>
      <c r="CF103">
        <v>6046</v>
      </c>
      <c r="CG103" s="215">
        <f t="shared" si="3"/>
        <v>-0.333333333340306</v>
      </c>
    </row>
    <row r="104" ht="16.5" spans="1:85">
      <c r="A104" s="206">
        <v>108</v>
      </c>
      <c r="B104" s="11">
        <v>4</v>
      </c>
      <c r="C104">
        <v>0</v>
      </c>
      <c r="D104">
        <v>0</v>
      </c>
      <c r="E104">
        <v>0</v>
      </c>
      <c r="F104">
        <v>0</v>
      </c>
      <c r="G104">
        <v>103</v>
      </c>
      <c r="H104" s="217" t="s">
        <v>218</v>
      </c>
      <c r="I104" s="2">
        <v>0</v>
      </c>
      <c r="J104">
        <v>0</v>
      </c>
      <c r="K104">
        <v>0</v>
      </c>
      <c r="L104">
        <v>0</v>
      </c>
      <c r="M104">
        <v>150</v>
      </c>
      <c r="N104">
        <v>0</v>
      </c>
      <c r="O104">
        <v>0</v>
      </c>
      <c r="P104">
        <v>0</v>
      </c>
      <c r="Q104">
        <v>1000</v>
      </c>
      <c r="R104">
        <v>0</v>
      </c>
      <c r="S104">
        <v>100</v>
      </c>
      <c r="T104">
        <v>0</v>
      </c>
      <c r="U104">
        <v>0</v>
      </c>
      <c r="V104">
        <v>0</v>
      </c>
      <c r="W104" s="211">
        <v>0</v>
      </c>
      <c r="X104">
        <v>0</v>
      </c>
      <c r="Y104">
        <v>0</v>
      </c>
      <c r="Z104">
        <v>0</v>
      </c>
      <c r="AA104">
        <v>200</v>
      </c>
      <c r="AB104">
        <v>0</v>
      </c>
      <c r="AC104">
        <v>0</v>
      </c>
      <c r="AD104">
        <v>0</v>
      </c>
      <c r="AE104">
        <v>0</v>
      </c>
      <c r="AF104">
        <v>100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 s="212">
        <v>0</v>
      </c>
      <c r="AN104" s="213">
        <v>0</v>
      </c>
      <c r="AO104" s="36">
        <v>0</v>
      </c>
      <c r="AP104" s="26">
        <v>0</v>
      </c>
      <c r="AQ104" s="26">
        <v>0</v>
      </c>
      <c r="AR104" s="26">
        <v>0</v>
      </c>
      <c r="AS104" s="26">
        <v>0</v>
      </c>
      <c r="AT104" s="201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46</v>
      </c>
      <c r="BC104">
        <v>350</v>
      </c>
      <c r="BD104">
        <v>0</v>
      </c>
      <c r="BE104">
        <v>2600</v>
      </c>
      <c r="BF104">
        <v>0</v>
      </c>
      <c r="BH104">
        <v>0</v>
      </c>
      <c r="BI104">
        <v>0</v>
      </c>
      <c r="BJ104">
        <v>0</v>
      </c>
      <c r="BK104">
        <v>0</v>
      </c>
      <c r="BL104">
        <v>20</v>
      </c>
      <c r="BN104">
        <v>40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30</v>
      </c>
      <c r="BV104">
        <v>0</v>
      </c>
      <c r="BW104">
        <v>0</v>
      </c>
      <c r="BX104">
        <v>0</v>
      </c>
      <c r="BY104">
        <v>0</v>
      </c>
      <c r="BZ104">
        <v>0</v>
      </c>
      <c r="CA104" s="2">
        <v>0</v>
      </c>
      <c r="CB104" s="2">
        <v>0</v>
      </c>
      <c r="CC104" s="2">
        <v>0</v>
      </c>
      <c r="CD104" s="2">
        <v>0</v>
      </c>
      <c r="CE104" s="214">
        <v>4636</v>
      </c>
      <c r="CF104">
        <v>4636</v>
      </c>
      <c r="CG104" s="215">
        <f t="shared" si="3"/>
        <v>0</v>
      </c>
    </row>
    <row r="105" ht="16.5" spans="1:85">
      <c r="A105" s="206">
        <v>109</v>
      </c>
      <c r="B105" s="11">
        <v>4</v>
      </c>
      <c r="C105">
        <v>0</v>
      </c>
      <c r="D105">
        <v>0</v>
      </c>
      <c r="E105">
        <v>880</v>
      </c>
      <c r="F105">
        <v>0</v>
      </c>
      <c r="G105">
        <v>104</v>
      </c>
      <c r="H105" s="217" t="s">
        <v>45</v>
      </c>
      <c r="I105" s="2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1000</v>
      </c>
      <c r="R105">
        <v>0</v>
      </c>
      <c r="S105">
        <v>100</v>
      </c>
      <c r="T105">
        <v>0</v>
      </c>
      <c r="U105">
        <v>0</v>
      </c>
      <c r="V105">
        <v>0</v>
      </c>
      <c r="W105" s="211">
        <v>160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100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 s="212">
        <v>0</v>
      </c>
      <c r="AN105" s="213">
        <v>0</v>
      </c>
      <c r="AO105" s="36">
        <v>0</v>
      </c>
      <c r="AP105" s="26">
        <v>0</v>
      </c>
      <c r="AQ105" s="26">
        <v>0</v>
      </c>
      <c r="AR105" s="26">
        <v>0</v>
      </c>
      <c r="AS105" s="26">
        <v>0</v>
      </c>
      <c r="AT105" s="201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30</v>
      </c>
      <c r="BB105">
        <v>34</v>
      </c>
      <c r="BC105">
        <v>0</v>
      </c>
      <c r="BD105">
        <v>0</v>
      </c>
      <c r="BE105">
        <v>2600</v>
      </c>
      <c r="BF105">
        <v>0</v>
      </c>
      <c r="BH105">
        <v>0</v>
      </c>
      <c r="BI105">
        <v>0</v>
      </c>
      <c r="BJ105">
        <v>0</v>
      </c>
      <c r="BK105">
        <v>0</v>
      </c>
      <c r="BL105">
        <v>20</v>
      </c>
      <c r="BN105">
        <v>40</v>
      </c>
      <c r="BO105">
        <v>0</v>
      </c>
      <c r="BP105">
        <v>800</v>
      </c>
      <c r="BQ105">
        <v>0</v>
      </c>
      <c r="BR105">
        <v>0</v>
      </c>
      <c r="BS105">
        <v>245</v>
      </c>
      <c r="BT105">
        <v>770</v>
      </c>
      <c r="BU105">
        <v>60</v>
      </c>
      <c r="BV105">
        <v>0</v>
      </c>
      <c r="BW105">
        <v>0</v>
      </c>
      <c r="BX105">
        <v>0</v>
      </c>
      <c r="BY105">
        <v>0</v>
      </c>
      <c r="BZ105">
        <v>0</v>
      </c>
      <c r="CA105" s="2">
        <v>0</v>
      </c>
      <c r="CB105" s="2">
        <v>0</v>
      </c>
      <c r="CC105" s="2">
        <v>0</v>
      </c>
      <c r="CD105" s="2">
        <v>360</v>
      </c>
      <c r="CE105" s="214">
        <v>6319</v>
      </c>
      <c r="CF105">
        <v>6319</v>
      </c>
      <c r="CG105" s="215">
        <f t="shared" si="3"/>
        <v>0</v>
      </c>
    </row>
    <row r="106" ht="16.5" spans="1:85">
      <c r="A106" s="206">
        <v>110</v>
      </c>
      <c r="B106" s="11">
        <v>4</v>
      </c>
      <c r="C106">
        <v>0</v>
      </c>
      <c r="D106">
        <v>0</v>
      </c>
      <c r="E106">
        <v>880</v>
      </c>
      <c r="F106">
        <v>0</v>
      </c>
      <c r="G106">
        <v>105</v>
      </c>
      <c r="H106" s="217" t="s">
        <v>47</v>
      </c>
      <c r="I106" s="2">
        <v>0</v>
      </c>
      <c r="J106">
        <v>0</v>
      </c>
      <c r="K106">
        <v>400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1000</v>
      </c>
      <c r="R106">
        <v>0</v>
      </c>
      <c r="S106">
        <v>100</v>
      </c>
      <c r="T106">
        <v>0</v>
      </c>
      <c r="U106">
        <v>0</v>
      </c>
      <c r="V106">
        <v>0</v>
      </c>
      <c r="W106" s="211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100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 s="212">
        <v>0</v>
      </c>
      <c r="AN106" s="213">
        <v>0</v>
      </c>
      <c r="AO106" s="36">
        <v>0</v>
      </c>
      <c r="AP106" s="26">
        <v>0</v>
      </c>
      <c r="AQ106" s="26">
        <v>0</v>
      </c>
      <c r="AR106" s="26">
        <v>0</v>
      </c>
      <c r="AS106" s="26">
        <v>0</v>
      </c>
      <c r="AT106" s="201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37</v>
      </c>
      <c r="BC106">
        <v>0</v>
      </c>
      <c r="BD106">
        <v>0</v>
      </c>
      <c r="BE106">
        <v>2600</v>
      </c>
      <c r="BF106">
        <v>50</v>
      </c>
      <c r="BH106">
        <v>50</v>
      </c>
      <c r="BI106">
        <v>0</v>
      </c>
      <c r="BJ106">
        <v>0</v>
      </c>
      <c r="BK106">
        <v>0</v>
      </c>
      <c r="BL106">
        <v>0</v>
      </c>
      <c r="BN106">
        <v>40</v>
      </c>
      <c r="BO106">
        <v>0</v>
      </c>
      <c r="BP106">
        <v>1680</v>
      </c>
      <c r="BQ106">
        <v>0</v>
      </c>
      <c r="BR106">
        <v>0</v>
      </c>
      <c r="BS106">
        <v>200</v>
      </c>
      <c r="BT106">
        <v>400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 s="2">
        <v>0</v>
      </c>
      <c r="CB106" s="2">
        <v>0</v>
      </c>
      <c r="CC106" s="2">
        <v>0</v>
      </c>
      <c r="CD106" s="2">
        <v>240</v>
      </c>
      <c r="CE106" s="214">
        <v>6897</v>
      </c>
      <c r="CF106">
        <v>6897</v>
      </c>
      <c r="CG106" s="215">
        <f t="shared" si="3"/>
        <v>0</v>
      </c>
    </row>
    <row r="107" ht="16.5" spans="1:85">
      <c r="A107" s="206">
        <v>111</v>
      </c>
      <c r="B107" s="11">
        <v>4</v>
      </c>
      <c r="C107">
        <v>0</v>
      </c>
      <c r="D107">
        <v>800</v>
      </c>
      <c r="E107">
        <v>0</v>
      </c>
      <c r="F107">
        <v>0</v>
      </c>
      <c r="G107">
        <v>106</v>
      </c>
      <c r="H107" s="217" t="s">
        <v>19</v>
      </c>
      <c r="I107" s="2">
        <v>0</v>
      </c>
      <c r="J107">
        <v>5863.6</v>
      </c>
      <c r="K107">
        <v>400</v>
      </c>
      <c r="L107">
        <v>0</v>
      </c>
      <c r="M107">
        <v>150</v>
      </c>
      <c r="N107">
        <v>80</v>
      </c>
      <c r="O107">
        <v>0</v>
      </c>
      <c r="P107">
        <v>0</v>
      </c>
      <c r="Q107">
        <v>1000</v>
      </c>
      <c r="R107">
        <v>0</v>
      </c>
      <c r="S107">
        <v>100</v>
      </c>
      <c r="T107">
        <v>0</v>
      </c>
      <c r="U107">
        <v>0</v>
      </c>
      <c r="V107">
        <v>0</v>
      </c>
      <c r="W107" s="211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100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 s="212">
        <v>0</v>
      </c>
      <c r="AN107" s="213">
        <v>0</v>
      </c>
      <c r="AO107" s="36">
        <v>0</v>
      </c>
      <c r="AP107" s="26">
        <v>0</v>
      </c>
      <c r="AQ107" s="26">
        <v>8</v>
      </c>
      <c r="AR107" s="26">
        <v>0</v>
      </c>
      <c r="AS107" s="26">
        <v>0</v>
      </c>
      <c r="AT107" s="201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115</v>
      </c>
      <c r="BB107">
        <v>23</v>
      </c>
      <c r="BC107">
        <v>0</v>
      </c>
      <c r="BD107">
        <v>0</v>
      </c>
      <c r="BE107">
        <v>2600</v>
      </c>
      <c r="BF107">
        <v>50</v>
      </c>
      <c r="BH107">
        <v>0</v>
      </c>
      <c r="BI107">
        <v>0</v>
      </c>
      <c r="BJ107">
        <v>0</v>
      </c>
      <c r="BK107">
        <v>0</v>
      </c>
      <c r="BL107">
        <v>0</v>
      </c>
      <c r="BN107">
        <v>0</v>
      </c>
      <c r="BO107">
        <v>0</v>
      </c>
      <c r="BP107">
        <v>2308</v>
      </c>
      <c r="BQ107">
        <v>0</v>
      </c>
      <c r="BR107">
        <v>0</v>
      </c>
      <c r="BS107">
        <v>350</v>
      </c>
      <c r="BT107">
        <v>700</v>
      </c>
      <c r="BU107">
        <v>30</v>
      </c>
      <c r="BV107">
        <v>0</v>
      </c>
      <c r="BW107">
        <v>0</v>
      </c>
      <c r="BX107">
        <v>0</v>
      </c>
      <c r="BY107">
        <v>0</v>
      </c>
      <c r="BZ107">
        <v>0</v>
      </c>
      <c r="CA107" s="2">
        <v>0</v>
      </c>
      <c r="CB107" s="2">
        <v>0</v>
      </c>
      <c r="CC107" s="2">
        <v>0</v>
      </c>
      <c r="CD107" s="2">
        <v>0</v>
      </c>
      <c r="CE107" s="214">
        <v>10972.33</v>
      </c>
      <c r="CF107">
        <v>10972</v>
      </c>
      <c r="CG107" s="215">
        <f t="shared" si="3"/>
        <v>0.329999999999927</v>
      </c>
    </row>
    <row r="108" ht="16.5" spans="1:85">
      <c r="A108" s="206">
        <v>112</v>
      </c>
      <c r="B108" s="11">
        <v>4</v>
      </c>
      <c r="C108">
        <v>0</v>
      </c>
      <c r="D108">
        <v>750</v>
      </c>
      <c r="E108">
        <v>0</v>
      </c>
      <c r="F108">
        <v>0</v>
      </c>
      <c r="G108">
        <v>107</v>
      </c>
      <c r="H108" s="217" t="s">
        <v>27</v>
      </c>
      <c r="I108" s="2">
        <v>0</v>
      </c>
      <c r="J108">
        <v>5863.6</v>
      </c>
      <c r="K108">
        <v>400</v>
      </c>
      <c r="L108">
        <v>0</v>
      </c>
      <c r="M108">
        <v>150</v>
      </c>
      <c r="N108">
        <v>80</v>
      </c>
      <c r="O108">
        <v>0</v>
      </c>
      <c r="P108">
        <v>0</v>
      </c>
      <c r="Q108">
        <v>1000</v>
      </c>
      <c r="R108">
        <v>0</v>
      </c>
      <c r="S108">
        <v>100</v>
      </c>
      <c r="T108">
        <v>0</v>
      </c>
      <c r="U108">
        <v>0</v>
      </c>
      <c r="V108">
        <v>0</v>
      </c>
      <c r="W108" s="211">
        <v>160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100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 s="212">
        <v>0</v>
      </c>
      <c r="AN108" s="213">
        <v>0</v>
      </c>
      <c r="AO108" s="36">
        <v>0</v>
      </c>
      <c r="AP108" s="26">
        <v>0</v>
      </c>
      <c r="AQ108" s="26">
        <v>0</v>
      </c>
      <c r="AR108" s="26">
        <v>0</v>
      </c>
      <c r="AS108" s="26">
        <v>0</v>
      </c>
      <c r="AT108" s="201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175</v>
      </c>
      <c r="BB108">
        <v>23</v>
      </c>
      <c r="BC108">
        <v>0</v>
      </c>
      <c r="BD108">
        <v>0</v>
      </c>
      <c r="BE108">
        <v>2600</v>
      </c>
      <c r="BF108">
        <v>150</v>
      </c>
      <c r="BH108">
        <v>0</v>
      </c>
      <c r="BI108">
        <v>0</v>
      </c>
      <c r="BJ108">
        <v>0</v>
      </c>
      <c r="BK108">
        <v>0</v>
      </c>
      <c r="BL108">
        <v>0</v>
      </c>
      <c r="BN108">
        <v>0</v>
      </c>
      <c r="BO108">
        <v>0</v>
      </c>
      <c r="BP108">
        <v>2258</v>
      </c>
      <c r="BQ108">
        <v>0</v>
      </c>
      <c r="BR108">
        <v>0</v>
      </c>
      <c r="BS108">
        <v>350</v>
      </c>
      <c r="BT108">
        <v>700</v>
      </c>
      <c r="BU108">
        <v>30</v>
      </c>
      <c r="BV108">
        <v>0</v>
      </c>
      <c r="BW108">
        <v>0</v>
      </c>
      <c r="BX108">
        <v>0</v>
      </c>
      <c r="BY108">
        <v>50</v>
      </c>
      <c r="BZ108">
        <v>0</v>
      </c>
      <c r="CA108" s="2">
        <v>0</v>
      </c>
      <c r="CB108" s="2">
        <v>0</v>
      </c>
      <c r="CC108" s="2">
        <v>0</v>
      </c>
      <c r="CD108" s="2">
        <v>0</v>
      </c>
      <c r="CE108" s="214">
        <v>11284.33</v>
      </c>
      <c r="CF108">
        <v>11284</v>
      </c>
      <c r="CG108" s="215">
        <f t="shared" si="3"/>
        <v>0.329999999999927</v>
      </c>
    </row>
    <row r="109" ht="16.5" spans="1:85">
      <c r="A109" s="206">
        <v>113</v>
      </c>
      <c r="B109" s="11">
        <v>4</v>
      </c>
      <c r="C109">
        <v>0</v>
      </c>
      <c r="D109">
        <v>800</v>
      </c>
      <c r="E109">
        <v>0</v>
      </c>
      <c r="F109">
        <v>0</v>
      </c>
      <c r="G109">
        <v>108</v>
      </c>
      <c r="H109" s="217" t="s">
        <v>20</v>
      </c>
      <c r="I109" s="2">
        <v>0</v>
      </c>
      <c r="J109">
        <v>5700</v>
      </c>
      <c r="K109">
        <v>400</v>
      </c>
      <c r="L109">
        <v>0</v>
      </c>
      <c r="M109">
        <v>150</v>
      </c>
      <c r="N109">
        <v>80</v>
      </c>
      <c r="O109">
        <v>0</v>
      </c>
      <c r="P109">
        <v>0</v>
      </c>
      <c r="Q109">
        <v>1000</v>
      </c>
      <c r="R109">
        <v>0</v>
      </c>
      <c r="S109">
        <v>100</v>
      </c>
      <c r="T109">
        <v>0</v>
      </c>
      <c r="U109">
        <v>0</v>
      </c>
      <c r="V109">
        <v>0</v>
      </c>
      <c r="W109" s="211">
        <v>160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100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 s="212">
        <v>0</v>
      </c>
      <c r="AN109" s="213">
        <v>0</v>
      </c>
      <c r="AO109" s="36">
        <v>0</v>
      </c>
      <c r="AP109" s="26">
        <v>0</v>
      </c>
      <c r="AQ109" s="26">
        <v>8</v>
      </c>
      <c r="AR109" s="26">
        <v>32</v>
      </c>
      <c r="AS109" s="26">
        <v>0</v>
      </c>
      <c r="AT109" s="201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100</v>
      </c>
      <c r="BB109">
        <v>16</v>
      </c>
      <c r="BC109">
        <v>0</v>
      </c>
      <c r="BD109">
        <v>0</v>
      </c>
      <c r="BE109">
        <v>2600</v>
      </c>
      <c r="BF109">
        <v>50</v>
      </c>
      <c r="BH109">
        <v>0</v>
      </c>
      <c r="BI109">
        <v>0</v>
      </c>
      <c r="BJ109">
        <v>0</v>
      </c>
      <c r="BK109">
        <v>0</v>
      </c>
      <c r="BL109">
        <v>0</v>
      </c>
      <c r="BN109">
        <v>0</v>
      </c>
      <c r="BO109">
        <v>0</v>
      </c>
      <c r="BP109">
        <v>1554</v>
      </c>
      <c r="BQ109">
        <v>0</v>
      </c>
      <c r="BR109">
        <v>0</v>
      </c>
      <c r="BS109">
        <v>100</v>
      </c>
      <c r="BT109">
        <v>300</v>
      </c>
      <c r="BU109">
        <v>30</v>
      </c>
      <c r="BV109">
        <v>0</v>
      </c>
      <c r="BW109">
        <v>0</v>
      </c>
      <c r="BX109">
        <v>0</v>
      </c>
      <c r="BY109">
        <v>0</v>
      </c>
      <c r="BZ109">
        <v>0</v>
      </c>
      <c r="CA109" s="2">
        <v>0</v>
      </c>
      <c r="CB109" s="2">
        <v>0</v>
      </c>
      <c r="CC109" s="2">
        <v>0</v>
      </c>
      <c r="CD109" s="2">
        <v>0</v>
      </c>
      <c r="CE109" s="214">
        <v>9688.33</v>
      </c>
      <c r="CF109">
        <v>9688</v>
      </c>
      <c r="CG109" s="215">
        <f t="shared" si="3"/>
        <v>0.329999999999927</v>
      </c>
    </row>
    <row r="110" ht="16.5" spans="1:85">
      <c r="A110" s="206">
        <v>114</v>
      </c>
      <c r="B110" s="11">
        <v>4</v>
      </c>
      <c r="C110">
        <v>0</v>
      </c>
      <c r="D110">
        <v>0</v>
      </c>
      <c r="E110">
        <v>440</v>
      </c>
      <c r="F110">
        <v>0</v>
      </c>
      <c r="G110">
        <v>109</v>
      </c>
      <c r="H110" s="217" t="s">
        <v>50</v>
      </c>
      <c r="I110" s="2">
        <v>0</v>
      </c>
      <c r="J110">
        <v>5863.6</v>
      </c>
      <c r="K110">
        <v>0</v>
      </c>
      <c r="L110">
        <v>0</v>
      </c>
      <c r="M110">
        <v>0</v>
      </c>
      <c r="N110">
        <v>60</v>
      </c>
      <c r="O110">
        <v>0</v>
      </c>
      <c r="P110">
        <v>0</v>
      </c>
      <c r="Q110">
        <v>1000</v>
      </c>
      <c r="R110">
        <v>0</v>
      </c>
      <c r="S110">
        <v>0</v>
      </c>
      <c r="T110">
        <v>0</v>
      </c>
      <c r="U110">
        <v>0</v>
      </c>
      <c r="V110">
        <v>0</v>
      </c>
      <c r="W110" s="211">
        <v>160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100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 s="212">
        <v>0</v>
      </c>
      <c r="AN110" s="213">
        <v>0</v>
      </c>
      <c r="AO110" s="36">
        <v>0</v>
      </c>
      <c r="AP110" s="26">
        <v>0</v>
      </c>
      <c r="AQ110" s="26">
        <v>0</v>
      </c>
      <c r="AR110" s="26">
        <v>96</v>
      </c>
      <c r="AS110" s="26">
        <v>0</v>
      </c>
      <c r="AT110" s="201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30</v>
      </c>
      <c r="BB110">
        <v>21</v>
      </c>
      <c r="BC110">
        <v>0</v>
      </c>
      <c r="BD110">
        <v>0</v>
      </c>
      <c r="BE110">
        <v>2600</v>
      </c>
      <c r="BF110">
        <v>150</v>
      </c>
      <c r="BH110">
        <v>0</v>
      </c>
      <c r="BI110">
        <v>0</v>
      </c>
      <c r="BJ110">
        <v>0</v>
      </c>
      <c r="BK110">
        <v>0</v>
      </c>
      <c r="BL110">
        <v>0</v>
      </c>
      <c r="BN110">
        <v>0</v>
      </c>
      <c r="BO110">
        <v>0</v>
      </c>
      <c r="BP110">
        <v>1650</v>
      </c>
      <c r="BQ110">
        <v>0</v>
      </c>
      <c r="BR110">
        <v>0</v>
      </c>
      <c r="BS110">
        <v>100</v>
      </c>
      <c r="BT110">
        <v>200</v>
      </c>
      <c r="BU110">
        <v>30</v>
      </c>
      <c r="BV110">
        <v>0</v>
      </c>
      <c r="BW110">
        <v>0</v>
      </c>
      <c r="BX110">
        <v>0</v>
      </c>
      <c r="BY110">
        <v>0</v>
      </c>
      <c r="BZ110">
        <v>0</v>
      </c>
      <c r="CA110" s="2">
        <v>0</v>
      </c>
      <c r="CB110" s="2">
        <v>0</v>
      </c>
      <c r="CC110" s="2">
        <v>0</v>
      </c>
      <c r="CD110" s="2">
        <v>240</v>
      </c>
      <c r="CE110" s="214">
        <v>9395.33</v>
      </c>
      <c r="CF110">
        <v>9395</v>
      </c>
      <c r="CG110" s="215">
        <f t="shared" si="3"/>
        <v>0.329999999999927</v>
      </c>
    </row>
    <row r="111" s="2" customFormat="1" ht="16.5" spans="1:85">
      <c r="A111" s="218">
        <v>115</v>
      </c>
      <c r="B111" s="164">
        <v>4</v>
      </c>
      <c r="C111" s="2">
        <v>0</v>
      </c>
      <c r="D111" s="2">
        <v>0</v>
      </c>
      <c r="E111" s="2">
        <v>1760</v>
      </c>
      <c r="F111" s="2">
        <v>0</v>
      </c>
      <c r="G111">
        <v>110</v>
      </c>
      <c r="H111" s="219" t="s">
        <v>35</v>
      </c>
      <c r="I111" s="2">
        <v>0</v>
      </c>
      <c r="J111">
        <v>6027.2</v>
      </c>
      <c r="K111" s="2">
        <v>0</v>
      </c>
      <c r="L111" s="2">
        <v>0</v>
      </c>
      <c r="M111" s="2">
        <v>0</v>
      </c>
      <c r="N111" s="2">
        <v>60</v>
      </c>
      <c r="O111" s="2">
        <v>0</v>
      </c>
      <c r="P111" s="2">
        <v>0</v>
      </c>
      <c r="Q111" s="2">
        <v>2000</v>
      </c>
      <c r="R111" s="2">
        <v>0</v>
      </c>
      <c r="S111" s="2">
        <v>100</v>
      </c>
      <c r="T111" s="2">
        <v>0</v>
      </c>
      <c r="U111" s="2">
        <v>0</v>
      </c>
      <c r="V111" s="2">
        <v>0</v>
      </c>
      <c r="W111" s="221">
        <v>160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100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23">
        <v>0</v>
      </c>
      <c r="AN111" s="224">
        <v>0</v>
      </c>
      <c r="AO111" s="225">
        <v>0</v>
      </c>
      <c r="AP111" s="26">
        <v>0</v>
      </c>
      <c r="AQ111" s="226">
        <v>0</v>
      </c>
      <c r="AR111" s="226">
        <v>88</v>
      </c>
      <c r="AS111" s="226">
        <v>0</v>
      </c>
      <c r="AT111" s="201">
        <v>0</v>
      </c>
      <c r="AU111">
        <v>0</v>
      </c>
      <c r="AV111">
        <v>1365</v>
      </c>
      <c r="AW111">
        <v>110</v>
      </c>
      <c r="AX111">
        <v>0</v>
      </c>
      <c r="AY111">
        <v>50</v>
      </c>
      <c r="AZ111">
        <v>34</v>
      </c>
      <c r="BA111">
        <v>135</v>
      </c>
      <c r="BB111">
        <v>21</v>
      </c>
      <c r="BC111">
        <v>0</v>
      </c>
      <c r="BD111">
        <v>1609.52380952381</v>
      </c>
      <c r="BE111">
        <v>2600</v>
      </c>
      <c r="BF111">
        <v>100</v>
      </c>
      <c r="BG111"/>
      <c r="BH111">
        <v>0</v>
      </c>
      <c r="BI111">
        <v>0</v>
      </c>
      <c r="BJ111">
        <v>0</v>
      </c>
      <c r="BK111">
        <v>0</v>
      </c>
      <c r="BL111">
        <v>0</v>
      </c>
      <c r="BM111"/>
      <c r="BN111">
        <v>40</v>
      </c>
      <c r="BO111">
        <v>1944</v>
      </c>
      <c r="BP111">
        <v>1890</v>
      </c>
      <c r="BQ111">
        <v>0</v>
      </c>
      <c r="BR111">
        <v>200</v>
      </c>
      <c r="BS111">
        <v>200</v>
      </c>
      <c r="BT111">
        <v>400</v>
      </c>
      <c r="BU111">
        <v>30</v>
      </c>
      <c r="BV111">
        <v>0</v>
      </c>
      <c r="BW111">
        <v>200</v>
      </c>
      <c r="BX111">
        <v>0</v>
      </c>
      <c r="BY111">
        <v>50</v>
      </c>
      <c r="BZ111">
        <v>150</v>
      </c>
      <c r="CA111" s="2">
        <v>432</v>
      </c>
      <c r="CB111" s="2">
        <v>0</v>
      </c>
      <c r="CC111" s="2">
        <v>0</v>
      </c>
      <c r="CD111" s="2">
        <v>960</v>
      </c>
      <c r="CE111" s="214">
        <v>18036.8538095238</v>
      </c>
      <c r="CF111" s="2">
        <v>18037</v>
      </c>
      <c r="CG111" s="215">
        <f t="shared" si="3"/>
        <v>-0.14619047619999</v>
      </c>
    </row>
    <row r="112" ht="16.5" spans="1:85">
      <c r="A112" s="206">
        <v>116</v>
      </c>
      <c r="B112" s="11">
        <v>4</v>
      </c>
      <c r="C112">
        <v>0</v>
      </c>
      <c r="D112">
        <v>0</v>
      </c>
      <c r="E112">
        <v>0</v>
      </c>
      <c r="F112">
        <v>0</v>
      </c>
      <c r="G112">
        <v>111</v>
      </c>
      <c r="H112" s="217" t="s">
        <v>219</v>
      </c>
      <c r="I112" s="2">
        <v>0</v>
      </c>
      <c r="J112">
        <v>0</v>
      </c>
      <c r="K112">
        <v>0</v>
      </c>
      <c r="L112">
        <v>150</v>
      </c>
      <c r="M112">
        <v>150</v>
      </c>
      <c r="N112">
        <v>0</v>
      </c>
      <c r="O112">
        <v>0</v>
      </c>
      <c r="P112">
        <v>0</v>
      </c>
      <c r="Q112">
        <v>1000</v>
      </c>
      <c r="R112">
        <v>0</v>
      </c>
      <c r="S112">
        <v>0</v>
      </c>
      <c r="T112">
        <v>0</v>
      </c>
      <c r="U112">
        <v>0</v>
      </c>
      <c r="V112">
        <v>0</v>
      </c>
      <c r="W112" s="211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100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 s="212">
        <v>0</v>
      </c>
      <c r="AN112" s="213">
        <v>0</v>
      </c>
      <c r="AO112" s="36">
        <v>0</v>
      </c>
      <c r="AP112" s="26">
        <v>0</v>
      </c>
      <c r="AQ112" s="26">
        <v>0</v>
      </c>
      <c r="AR112" s="26">
        <v>0</v>
      </c>
      <c r="AS112" s="26">
        <v>0</v>
      </c>
      <c r="AT112" s="201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37</v>
      </c>
      <c r="BC112">
        <v>0</v>
      </c>
      <c r="BD112">
        <v>0</v>
      </c>
      <c r="BE112">
        <v>2600</v>
      </c>
      <c r="BF112">
        <v>0</v>
      </c>
      <c r="BH112">
        <v>0</v>
      </c>
      <c r="BI112">
        <v>0</v>
      </c>
      <c r="BJ112">
        <v>0</v>
      </c>
      <c r="BK112">
        <v>0</v>
      </c>
      <c r="BL112">
        <v>20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30</v>
      </c>
      <c r="BV112">
        <v>0</v>
      </c>
      <c r="BW112">
        <v>0</v>
      </c>
      <c r="BX112">
        <v>300</v>
      </c>
      <c r="BY112">
        <v>0</v>
      </c>
      <c r="BZ112">
        <v>0</v>
      </c>
      <c r="CA112" s="2">
        <v>0</v>
      </c>
      <c r="CB112" s="2">
        <v>0</v>
      </c>
      <c r="CC112" s="2">
        <v>0</v>
      </c>
      <c r="CD112" s="2">
        <v>0</v>
      </c>
      <c r="CE112" s="214">
        <v>4387</v>
      </c>
      <c r="CF112">
        <v>4387</v>
      </c>
      <c r="CG112" s="215">
        <f t="shared" si="3"/>
        <v>0</v>
      </c>
    </row>
    <row r="113" ht="16.5" spans="1:85">
      <c r="A113" s="206">
        <v>117</v>
      </c>
      <c r="B113" s="11">
        <v>4</v>
      </c>
      <c r="C113">
        <v>0</v>
      </c>
      <c r="D113">
        <v>800</v>
      </c>
      <c r="E113">
        <v>0</v>
      </c>
      <c r="F113">
        <v>0</v>
      </c>
      <c r="G113">
        <v>112</v>
      </c>
      <c r="H113" s="217" t="s">
        <v>23</v>
      </c>
      <c r="I113" s="2">
        <v>0</v>
      </c>
      <c r="J113">
        <v>5863.6</v>
      </c>
      <c r="K113">
        <v>0</v>
      </c>
      <c r="L113">
        <v>0</v>
      </c>
      <c r="M113">
        <v>150</v>
      </c>
      <c r="N113">
        <v>80</v>
      </c>
      <c r="O113">
        <v>0</v>
      </c>
      <c r="P113">
        <v>0</v>
      </c>
      <c r="Q113">
        <v>1000</v>
      </c>
      <c r="R113">
        <v>0</v>
      </c>
      <c r="S113">
        <v>100</v>
      </c>
      <c r="T113">
        <v>0</v>
      </c>
      <c r="U113">
        <v>0</v>
      </c>
      <c r="V113">
        <v>0</v>
      </c>
      <c r="W113" s="211">
        <v>160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100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 s="212">
        <v>0</v>
      </c>
      <c r="AN113" s="213">
        <v>0</v>
      </c>
      <c r="AO113" s="36">
        <v>0</v>
      </c>
      <c r="AP113" s="26">
        <v>0</v>
      </c>
      <c r="AQ113" s="26">
        <v>8</v>
      </c>
      <c r="AR113" s="26">
        <v>0</v>
      </c>
      <c r="AS113" s="26">
        <v>0</v>
      </c>
      <c r="AT113" s="201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145</v>
      </c>
      <c r="BB113">
        <v>23</v>
      </c>
      <c r="BC113">
        <v>0</v>
      </c>
      <c r="BD113">
        <v>0</v>
      </c>
      <c r="BE113">
        <v>2600</v>
      </c>
      <c r="BF113">
        <v>50</v>
      </c>
      <c r="BH113">
        <v>0</v>
      </c>
      <c r="BI113">
        <v>0</v>
      </c>
      <c r="BJ113">
        <v>0</v>
      </c>
      <c r="BK113">
        <v>0</v>
      </c>
      <c r="BL113">
        <v>0</v>
      </c>
      <c r="BN113">
        <v>0</v>
      </c>
      <c r="BO113">
        <v>0</v>
      </c>
      <c r="BP113">
        <v>2298</v>
      </c>
      <c r="BQ113">
        <v>0</v>
      </c>
      <c r="BR113">
        <v>0</v>
      </c>
      <c r="BS113">
        <v>350</v>
      </c>
      <c r="BT113">
        <v>700</v>
      </c>
      <c r="BU113">
        <v>30</v>
      </c>
      <c r="BV113">
        <v>0</v>
      </c>
      <c r="BW113">
        <v>0</v>
      </c>
      <c r="BX113">
        <v>0</v>
      </c>
      <c r="BY113">
        <v>0</v>
      </c>
      <c r="BZ113">
        <v>0</v>
      </c>
      <c r="CA113" s="2">
        <v>0</v>
      </c>
      <c r="CB113" s="2">
        <v>0</v>
      </c>
      <c r="CC113" s="2">
        <v>0</v>
      </c>
      <c r="CD113" s="2">
        <v>0</v>
      </c>
      <c r="CE113" s="214">
        <v>10752.33</v>
      </c>
      <c r="CF113">
        <v>10752</v>
      </c>
      <c r="CG113" s="215">
        <f t="shared" si="3"/>
        <v>0.329999999999927</v>
      </c>
    </row>
    <row r="114" ht="16.5" spans="1:85">
      <c r="A114" s="206">
        <v>118</v>
      </c>
      <c r="B114" s="11">
        <v>4</v>
      </c>
      <c r="C114">
        <v>0</v>
      </c>
      <c r="D114">
        <v>800</v>
      </c>
      <c r="E114">
        <v>0</v>
      </c>
      <c r="F114">
        <v>0</v>
      </c>
      <c r="G114">
        <v>113</v>
      </c>
      <c r="H114" s="217" t="s">
        <v>22</v>
      </c>
      <c r="I114" s="2">
        <v>0</v>
      </c>
      <c r="J114">
        <v>5863.6</v>
      </c>
      <c r="K114">
        <v>0</v>
      </c>
      <c r="L114">
        <v>0</v>
      </c>
      <c r="M114">
        <v>150</v>
      </c>
      <c r="N114">
        <v>80</v>
      </c>
      <c r="O114">
        <v>0</v>
      </c>
      <c r="P114">
        <v>0</v>
      </c>
      <c r="Q114">
        <v>1000</v>
      </c>
      <c r="R114">
        <v>0</v>
      </c>
      <c r="S114">
        <v>100</v>
      </c>
      <c r="T114">
        <v>0</v>
      </c>
      <c r="U114">
        <v>0</v>
      </c>
      <c r="V114">
        <v>0</v>
      </c>
      <c r="W114" s="211">
        <v>160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100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 s="212">
        <v>0</v>
      </c>
      <c r="AN114" s="213">
        <v>0</v>
      </c>
      <c r="AO114" s="36">
        <v>0</v>
      </c>
      <c r="AP114" s="26">
        <v>0</v>
      </c>
      <c r="AQ114" s="26">
        <v>8</v>
      </c>
      <c r="AR114" s="26">
        <v>32</v>
      </c>
      <c r="AS114" s="26">
        <v>0</v>
      </c>
      <c r="AT114" s="201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180</v>
      </c>
      <c r="BB114">
        <v>21</v>
      </c>
      <c r="BC114">
        <v>0</v>
      </c>
      <c r="BD114">
        <v>0</v>
      </c>
      <c r="BE114">
        <v>2600</v>
      </c>
      <c r="BF114">
        <v>50</v>
      </c>
      <c r="BH114">
        <v>0</v>
      </c>
      <c r="BI114">
        <v>0</v>
      </c>
      <c r="BJ114">
        <v>0</v>
      </c>
      <c r="BK114">
        <v>0</v>
      </c>
      <c r="BL114">
        <v>0</v>
      </c>
      <c r="BN114">
        <v>0</v>
      </c>
      <c r="BO114">
        <v>0</v>
      </c>
      <c r="BP114">
        <v>1624</v>
      </c>
      <c r="BQ114">
        <v>0</v>
      </c>
      <c r="BR114">
        <v>0</v>
      </c>
      <c r="BS114">
        <v>100</v>
      </c>
      <c r="BT114">
        <v>300</v>
      </c>
      <c r="BU114">
        <v>30</v>
      </c>
      <c r="BV114">
        <v>0</v>
      </c>
      <c r="BW114">
        <v>0</v>
      </c>
      <c r="BX114">
        <v>0</v>
      </c>
      <c r="BY114">
        <v>0</v>
      </c>
      <c r="BZ114">
        <v>0</v>
      </c>
      <c r="CA114" s="2">
        <v>0</v>
      </c>
      <c r="CB114" s="2">
        <v>0</v>
      </c>
      <c r="CC114" s="2">
        <v>0</v>
      </c>
      <c r="CD114" s="2">
        <v>0</v>
      </c>
      <c r="CE114" s="214">
        <v>9493.33</v>
      </c>
      <c r="CF114">
        <v>9493</v>
      </c>
      <c r="CG114" s="215">
        <f t="shared" si="3"/>
        <v>0.329999999999927</v>
      </c>
    </row>
    <row r="115" ht="14.25" spans="1:85">
      <c r="A115" s="206">
        <v>119</v>
      </c>
      <c r="B115" s="11"/>
      <c r="C115">
        <v>0</v>
      </c>
      <c r="D115">
        <v>0</v>
      </c>
      <c r="E115">
        <v>0</v>
      </c>
      <c r="F115">
        <v>0</v>
      </c>
      <c r="G115">
        <v>114</v>
      </c>
      <c r="H115" s="144" t="s">
        <v>220</v>
      </c>
      <c r="I115" s="2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500</v>
      </c>
      <c r="P115">
        <v>0</v>
      </c>
      <c r="Q115">
        <v>1000</v>
      </c>
      <c r="R115">
        <v>0</v>
      </c>
      <c r="S115">
        <v>0</v>
      </c>
      <c r="T115">
        <v>0</v>
      </c>
      <c r="U115">
        <v>0</v>
      </c>
      <c r="V115">
        <v>0</v>
      </c>
      <c r="W115" s="211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 s="212">
        <v>0</v>
      </c>
      <c r="AN115" s="213">
        <v>0</v>
      </c>
      <c r="AO115" s="36">
        <v>0</v>
      </c>
      <c r="AP115" s="26">
        <v>0</v>
      </c>
      <c r="AQ115" s="26">
        <v>0</v>
      </c>
      <c r="AR115" s="26">
        <v>0</v>
      </c>
      <c r="AS115" s="26">
        <v>0</v>
      </c>
      <c r="AT115" s="201">
        <v>0</v>
      </c>
      <c r="AU115">
        <v>0</v>
      </c>
      <c r="AV115">
        <v>1365</v>
      </c>
      <c r="AW115">
        <v>110</v>
      </c>
      <c r="AX115">
        <v>0</v>
      </c>
      <c r="AY115">
        <v>130</v>
      </c>
      <c r="AZ115">
        <v>23</v>
      </c>
      <c r="BA115">
        <v>0</v>
      </c>
      <c r="BB115">
        <v>0</v>
      </c>
      <c r="BC115">
        <v>0</v>
      </c>
      <c r="BD115">
        <v>1609.52380952381</v>
      </c>
      <c r="BE115">
        <v>0</v>
      </c>
      <c r="BF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N115">
        <v>0</v>
      </c>
      <c r="BO115">
        <v>2126</v>
      </c>
      <c r="BP115">
        <v>0</v>
      </c>
      <c r="BQ115">
        <v>0</v>
      </c>
      <c r="BR115">
        <v>200</v>
      </c>
      <c r="BS115">
        <v>0</v>
      </c>
      <c r="BT115">
        <v>0</v>
      </c>
      <c r="BU115">
        <v>0</v>
      </c>
      <c r="BV115">
        <v>0</v>
      </c>
      <c r="BW115">
        <v>200</v>
      </c>
      <c r="BX115">
        <v>0</v>
      </c>
      <c r="BY115">
        <v>0</v>
      </c>
      <c r="BZ115">
        <v>150</v>
      </c>
      <c r="CA115" s="2">
        <v>0</v>
      </c>
      <c r="CB115" s="2">
        <v>0</v>
      </c>
      <c r="CC115" s="2">
        <v>0</v>
      </c>
      <c r="CD115" s="2">
        <v>360</v>
      </c>
      <c r="CE115" s="214">
        <v>10779.5238095238</v>
      </c>
      <c r="CF115">
        <v>10780</v>
      </c>
      <c r="CG115" s="215">
        <f t="shared" si="3"/>
        <v>-0.476190476199918</v>
      </c>
    </row>
    <row r="116" ht="14.25" spans="1:85">
      <c r="A116" s="206">
        <v>120</v>
      </c>
      <c r="B116" s="11"/>
      <c r="C116">
        <v>0</v>
      </c>
      <c r="D116">
        <v>0</v>
      </c>
      <c r="E116">
        <v>0</v>
      </c>
      <c r="F116">
        <v>0</v>
      </c>
      <c r="G116">
        <v>115</v>
      </c>
      <c r="H116" s="144" t="s">
        <v>221</v>
      </c>
      <c r="I116" s="2">
        <v>0</v>
      </c>
      <c r="J116">
        <v>0</v>
      </c>
      <c r="K116">
        <v>0</v>
      </c>
      <c r="L116">
        <v>50</v>
      </c>
      <c r="M116">
        <v>0</v>
      </c>
      <c r="N116">
        <v>0</v>
      </c>
      <c r="O116">
        <v>500</v>
      </c>
      <c r="P116">
        <v>0</v>
      </c>
      <c r="Q116">
        <v>2000</v>
      </c>
      <c r="R116">
        <v>0</v>
      </c>
      <c r="S116">
        <v>100</v>
      </c>
      <c r="T116">
        <v>0</v>
      </c>
      <c r="U116">
        <v>0</v>
      </c>
      <c r="V116">
        <v>0</v>
      </c>
      <c r="W116" s="211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100</v>
      </c>
      <c r="AM116" s="212">
        <v>0</v>
      </c>
      <c r="AN116" s="213">
        <v>0</v>
      </c>
      <c r="AO116" s="36">
        <v>0</v>
      </c>
      <c r="AP116" s="26">
        <v>0</v>
      </c>
      <c r="AQ116" s="26">
        <v>0</v>
      </c>
      <c r="AR116" s="26">
        <v>24</v>
      </c>
      <c r="AS116" s="26">
        <v>0</v>
      </c>
      <c r="AT116" s="201">
        <v>0</v>
      </c>
      <c r="AU116">
        <v>0</v>
      </c>
      <c r="AV116">
        <v>1350</v>
      </c>
      <c r="AW116">
        <v>0</v>
      </c>
      <c r="AX116">
        <v>0</v>
      </c>
      <c r="AY116">
        <v>65</v>
      </c>
      <c r="AZ116">
        <v>25</v>
      </c>
      <c r="BA116">
        <v>0</v>
      </c>
      <c r="BB116">
        <v>41</v>
      </c>
      <c r="BC116">
        <v>0</v>
      </c>
      <c r="BD116">
        <v>1609.52380952381</v>
      </c>
      <c r="BE116">
        <v>2600</v>
      </c>
      <c r="BF116">
        <v>50</v>
      </c>
      <c r="BH116">
        <v>0</v>
      </c>
      <c r="BI116">
        <v>0</v>
      </c>
      <c r="BJ116">
        <v>0</v>
      </c>
      <c r="BK116">
        <v>0</v>
      </c>
      <c r="BL116">
        <v>0</v>
      </c>
      <c r="BN116">
        <v>80</v>
      </c>
      <c r="BO116">
        <v>1194</v>
      </c>
      <c r="BP116">
        <v>1160</v>
      </c>
      <c r="BQ116">
        <v>0</v>
      </c>
      <c r="BR116">
        <v>250</v>
      </c>
      <c r="BS116">
        <v>150</v>
      </c>
      <c r="BT116">
        <v>400</v>
      </c>
      <c r="BU116">
        <v>0</v>
      </c>
      <c r="BV116">
        <v>0</v>
      </c>
      <c r="BW116">
        <v>200</v>
      </c>
      <c r="BX116">
        <v>0</v>
      </c>
      <c r="BY116">
        <v>0</v>
      </c>
      <c r="BZ116">
        <v>150</v>
      </c>
      <c r="CA116" s="2">
        <v>0</v>
      </c>
      <c r="CB116" s="2">
        <v>0</v>
      </c>
      <c r="CC116" s="2">
        <v>0</v>
      </c>
      <c r="CD116" s="2">
        <v>600</v>
      </c>
      <c r="CE116" s="214">
        <v>15754.5238095238</v>
      </c>
      <c r="CF116">
        <v>15755</v>
      </c>
      <c r="CG116" s="215">
        <f t="shared" si="3"/>
        <v>-0.476190476199918</v>
      </c>
    </row>
    <row r="117" ht="14.25" spans="1:85">
      <c r="A117" s="206">
        <v>121</v>
      </c>
      <c r="B117" s="11"/>
      <c r="C117">
        <v>0</v>
      </c>
      <c r="D117">
        <v>0</v>
      </c>
      <c r="E117">
        <v>0</v>
      </c>
      <c r="F117">
        <v>0</v>
      </c>
      <c r="G117">
        <v>116</v>
      </c>
      <c r="H117" s="144" t="s">
        <v>222</v>
      </c>
      <c r="I117" s="2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500</v>
      </c>
      <c r="P117">
        <v>0</v>
      </c>
      <c r="Q117">
        <v>1000</v>
      </c>
      <c r="R117">
        <v>0</v>
      </c>
      <c r="S117">
        <v>0</v>
      </c>
      <c r="T117">
        <v>0</v>
      </c>
      <c r="U117">
        <v>0</v>
      </c>
      <c r="V117">
        <v>0</v>
      </c>
      <c r="W117" s="211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 s="212">
        <v>0</v>
      </c>
      <c r="AN117" s="213">
        <v>0</v>
      </c>
      <c r="AO117" s="36">
        <v>0</v>
      </c>
      <c r="AP117" s="26">
        <v>0</v>
      </c>
      <c r="AQ117" s="26">
        <v>0</v>
      </c>
      <c r="AR117" s="26">
        <v>0</v>
      </c>
      <c r="AS117" s="26">
        <v>0</v>
      </c>
      <c r="AT117" s="201">
        <v>0</v>
      </c>
      <c r="AU117">
        <v>0</v>
      </c>
      <c r="AV117">
        <v>1395</v>
      </c>
      <c r="AW117">
        <v>0</v>
      </c>
      <c r="AX117">
        <v>0</v>
      </c>
      <c r="AY117">
        <v>155</v>
      </c>
      <c r="AZ117">
        <v>28</v>
      </c>
      <c r="BA117">
        <v>0</v>
      </c>
      <c r="BB117">
        <v>0</v>
      </c>
      <c r="BC117">
        <v>0</v>
      </c>
      <c r="BD117">
        <v>1609.52380952381</v>
      </c>
      <c r="BE117">
        <v>0</v>
      </c>
      <c r="BF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N117">
        <v>0</v>
      </c>
      <c r="BO117">
        <v>1614</v>
      </c>
      <c r="BP117">
        <v>0</v>
      </c>
      <c r="BQ117">
        <v>0</v>
      </c>
      <c r="BR117">
        <v>70</v>
      </c>
      <c r="BS117">
        <v>0</v>
      </c>
      <c r="BT117">
        <v>0</v>
      </c>
      <c r="BU117">
        <v>0</v>
      </c>
      <c r="BV117">
        <v>0</v>
      </c>
      <c r="BW117">
        <v>200</v>
      </c>
      <c r="BX117">
        <v>0</v>
      </c>
      <c r="BY117">
        <v>0</v>
      </c>
      <c r="BZ117">
        <v>150</v>
      </c>
      <c r="CA117" s="2">
        <v>0</v>
      </c>
      <c r="CB117" s="2">
        <v>0</v>
      </c>
      <c r="CC117" s="2">
        <v>0</v>
      </c>
      <c r="CD117" s="2">
        <v>360</v>
      </c>
      <c r="CE117" s="214">
        <v>10037.5238095238</v>
      </c>
      <c r="CF117">
        <v>10038</v>
      </c>
      <c r="CG117" s="215">
        <f t="shared" si="3"/>
        <v>-0.476190476199918</v>
      </c>
    </row>
    <row r="118" ht="14.25" spans="1:85">
      <c r="A118" s="206">
        <v>122</v>
      </c>
      <c r="B118" s="11"/>
      <c r="C118">
        <v>0</v>
      </c>
      <c r="D118">
        <v>0</v>
      </c>
      <c r="E118">
        <v>0</v>
      </c>
      <c r="F118">
        <v>0</v>
      </c>
      <c r="G118">
        <v>117</v>
      </c>
      <c r="H118" s="144" t="s">
        <v>223</v>
      </c>
      <c r="I118" s="2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1000</v>
      </c>
      <c r="R118">
        <v>0</v>
      </c>
      <c r="S118">
        <v>0</v>
      </c>
      <c r="T118">
        <v>0</v>
      </c>
      <c r="U118">
        <v>0</v>
      </c>
      <c r="V118">
        <v>0</v>
      </c>
      <c r="W118" s="211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 s="212">
        <v>0</v>
      </c>
      <c r="AN118" s="213">
        <v>0</v>
      </c>
      <c r="AO118" s="36">
        <v>0</v>
      </c>
      <c r="AP118" s="26">
        <v>0</v>
      </c>
      <c r="AQ118" s="26">
        <v>0</v>
      </c>
      <c r="AR118" s="26">
        <v>0</v>
      </c>
      <c r="AS118" s="26">
        <v>0</v>
      </c>
      <c r="AT118" s="201">
        <v>0</v>
      </c>
      <c r="AU118">
        <v>0</v>
      </c>
      <c r="AV118">
        <v>1400</v>
      </c>
      <c r="AW118">
        <v>0</v>
      </c>
      <c r="AX118">
        <v>0</v>
      </c>
      <c r="AY118">
        <v>55</v>
      </c>
      <c r="AZ118">
        <v>46</v>
      </c>
      <c r="BA118">
        <v>0</v>
      </c>
      <c r="BB118">
        <v>0</v>
      </c>
      <c r="BC118">
        <v>0</v>
      </c>
      <c r="BD118">
        <v>1073.01587301587</v>
      </c>
      <c r="BE118">
        <v>0</v>
      </c>
      <c r="BF118">
        <v>0</v>
      </c>
      <c r="BH118">
        <v>0</v>
      </c>
      <c r="BI118">
        <v>0</v>
      </c>
      <c r="BJ118">
        <v>350</v>
      </c>
      <c r="BK118">
        <v>0</v>
      </c>
      <c r="BL118">
        <v>20</v>
      </c>
      <c r="BN118">
        <v>0</v>
      </c>
      <c r="BO118">
        <v>496</v>
      </c>
      <c r="BP118">
        <v>0</v>
      </c>
      <c r="BQ118">
        <v>0</v>
      </c>
      <c r="BR118">
        <v>40</v>
      </c>
      <c r="BS118">
        <v>0</v>
      </c>
      <c r="BT118">
        <v>0</v>
      </c>
      <c r="BU118">
        <v>0</v>
      </c>
      <c r="BV118">
        <v>320</v>
      </c>
      <c r="BW118">
        <v>200</v>
      </c>
      <c r="BX118">
        <v>0</v>
      </c>
      <c r="BY118">
        <v>0</v>
      </c>
      <c r="BZ118">
        <v>200</v>
      </c>
      <c r="CA118" s="2">
        <v>0</v>
      </c>
      <c r="CB118" s="2">
        <v>276</v>
      </c>
      <c r="CC118" s="2">
        <v>0</v>
      </c>
      <c r="CD118" s="2">
        <v>0</v>
      </c>
      <c r="CE118" s="214">
        <v>5476.01587301587</v>
      </c>
      <c r="CF118">
        <v>5476</v>
      </c>
      <c r="CG118" s="215">
        <f t="shared" si="3"/>
        <v>0.0158730158700564</v>
      </c>
    </row>
    <row r="119" ht="14.25" spans="1:85">
      <c r="A119" s="206">
        <v>123</v>
      </c>
      <c r="B119" s="11"/>
      <c r="C119">
        <v>0</v>
      </c>
      <c r="D119">
        <v>0</v>
      </c>
      <c r="E119">
        <v>0</v>
      </c>
      <c r="F119">
        <v>0</v>
      </c>
      <c r="G119">
        <v>118</v>
      </c>
      <c r="H119" s="144" t="s">
        <v>224</v>
      </c>
      <c r="I119" s="2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500</v>
      </c>
      <c r="P119">
        <v>0</v>
      </c>
      <c r="Q119">
        <v>1000</v>
      </c>
      <c r="R119">
        <v>0</v>
      </c>
      <c r="S119">
        <v>0</v>
      </c>
      <c r="T119">
        <v>0</v>
      </c>
      <c r="U119">
        <v>0</v>
      </c>
      <c r="V119">
        <v>0</v>
      </c>
      <c r="W119" s="211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 s="212">
        <v>0</v>
      </c>
      <c r="AN119" s="213">
        <v>0</v>
      </c>
      <c r="AO119" s="36">
        <v>0</v>
      </c>
      <c r="AP119" s="26">
        <v>0</v>
      </c>
      <c r="AQ119" s="26">
        <v>0</v>
      </c>
      <c r="AR119" s="26">
        <v>0</v>
      </c>
      <c r="AS119" s="26">
        <v>0</v>
      </c>
      <c r="AT119" s="201">
        <v>0</v>
      </c>
      <c r="AU119">
        <v>0</v>
      </c>
      <c r="AV119">
        <v>1380</v>
      </c>
      <c r="AW119">
        <v>0</v>
      </c>
      <c r="AX119">
        <v>0</v>
      </c>
      <c r="AY119">
        <v>0</v>
      </c>
      <c r="AZ119">
        <v>28</v>
      </c>
      <c r="BA119">
        <v>0</v>
      </c>
      <c r="BB119">
        <v>0</v>
      </c>
      <c r="BC119">
        <v>0</v>
      </c>
      <c r="BD119">
        <v>1341.26984126984</v>
      </c>
      <c r="BE119">
        <v>0</v>
      </c>
      <c r="BF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N119">
        <v>0</v>
      </c>
      <c r="BO119">
        <v>620</v>
      </c>
      <c r="BP119">
        <v>0</v>
      </c>
      <c r="BQ119">
        <v>0</v>
      </c>
      <c r="BR119">
        <v>315</v>
      </c>
      <c r="BS119">
        <v>0</v>
      </c>
      <c r="BT119">
        <v>0</v>
      </c>
      <c r="BU119">
        <v>0</v>
      </c>
      <c r="BV119">
        <v>0</v>
      </c>
      <c r="BW119">
        <v>200</v>
      </c>
      <c r="BX119">
        <v>0</v>
      </c>
      <c r="BY119">
        <v>0</v>
      </c>
      <c r="BZ119">
        <v>150</v>
      </c>
      <c r="CA119" s="2">
        <v>0</v>
      </c>
      <c r="CB119" s="2">
        <v>0</v>
      </c>
      <c r="CC119" s="2">
        <v>0</v>
      </c>
      <c r="CD119" s="2">
        <v>900</v>
      </c>
      <c r="CE119" s="214">
        <v>9390.26984126984</v>
      </c>
      <c r="CF119">
        <v>9390</v>
      </c>
      <c r="CG119" s="215">
        <f t="shared" si="3"/>
        <v>0.269841269839162</v>
      </c>
    </row>
    <row r="120" ht="14.25" spans="1:85">
      <c r="A120" s="206">
        <v>124</v>
      </c>
      <c r="B120" s="11"/>
      <c r="C120">
        <v>0</v>
      </c>
      <c r="D120">
        <v>0</v>
      </c>
      <c r="E120">
        <v>0</v>
      </c>
      <c r="F120">
        <v>0</v>
      </c>
      <c r="G120">
        <v>119</v>
      </c>
      <c r="H120" s="144" t="s">
        <v>225</v>
      </c>
      <c r="I120" s="2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500</v>
      </c>
      <c r="P120">
        <v>0</v>
      </c>
      <c r="Q120">
        <v>1000</v>
      </c>
      <c r="R120">
        <v>0</v>
      </c>
      <c r="S120">
        <v>0</v>
      </c>
      <c r="T120">
        <v>0</v>
      </c>
      <c r="U120">
        <v>30</v>
      </c>
      <c r="V120">
        <v>0</v>
      </c>
      <c r="W120" s="211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 s="212">
        <v>0</v>
      </c>
      <c r="AN120" s="213">
        <v>0</v>
      </c>
      <c r="AO120" s="36">
        <v>0</v>
      </c>
      <c r="AP120" s="26">
        <v>0</v>
      </c>
      <c r="AQ120" s="26">
        <v>0</v>
      </c>
      <c r="AR120" s="26">
        <v>0</v>
      </c>
      <c r="AS120" s="26">
        <v>0</v>
      </c>
      <c r="AT120" s="201">
        <v>0</v>
      </c>
      <c r="AU120">
        <v>0</v>
      </c>
      <c r="AV120">
        <v>1350</v>
      </c>
      <c r="AW120">
        <v>0</v>
      </c>
      <c r="AX120">
        <v>0</v>
      </c>
      <c r="AY120">
        <v>40</v>
      </c>
      <c r="AZ120">
        <v>25</v>
      </c>
      <c r="BA120">
        <v>0</v>
      </c>
      <c r="BB120">
        <v>0</v>
      </c>
      <c r="BC120">
        <v>0</v>
      </c>
      <c r="BD120">
        <v>1073.01587301587</v>
      </c>
      <c r="BE120">
        <v>0</v>
      </c>
      <c r="BF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N120">
        <v>0</v>
      </c>
      <c r="BO120">
        <v>600</v>
      </c>
      <c r="BP120">
        <v>0</v>
      </c>
      <c r="BQ120">
        <v>0</v>
      </c>
      <c r="BR120">
        <v>200</v>
      </c>
      <c r="BS120">
        <v>0</v>
      </c>
      <c r="BT120">
        <v>0</v>
      </c>
      <c r="BU120">
        <v>0</v>
      </c>
      <c r="BV120">
        <v>0</v>
      </c>
      <c r="BW120">
        <v>200</v>
      </c>
      <c r="BX120">
        <v>0</v>
      </c>
      <c r="BY120">
        <v>0</v>
      </c>
      <c r="BZ120">
        <v>150</v>
      </c>
      <c r="CA120" s="2">
        <v>0</v>
      </c>
      <c r="CB120" s="2">
        <v>0</v>
      </c>
      <c r="CC120" s="2">
        <v>0</v>
      </c>
      <c r="CD120" s="2">
        <v>540</v>
      </c>
      <c r="CE120" s="214">
        <v>8664.01587301587</v>
      </c>
      <c r="CF120">
        <v>8664</v>
      </c>
      <c r="CG120" s="215">
        <f t="shared" si="3"/>
        <v>0.0158730158691469</v>
      </c>
    </row>
    <row r="121" ht="14.25" spans="1:85">
      <c r="A121" s="206">
        <v>125</v>
      </c>
      <c r="B121" s="11"/>
      <c r="C121">
        <v>0</v>
      </c>
      <c r="D121">
        <v>0</v>
      </c>
      <c r="E121">
        <v>0</v>
      </c>
      <c r="F121">
        <v>0</v>
      </c>
      <c r="G121">
        <v>120</v>
      </c>
      <c r="H121" s="144" t="s">
        <v>226</v>
      </c>
      <c r="I121" s="2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500</v>
      </c>
      <c r="P121">
        <v>0</v>
      </c>
      <c r="Q121">
        <v>1000</v>
      </c>
      <c r="R121">
        <v>0</v>
      </c>
      <c r="S121">
        <v>0</v>
      </c>
      <c r="T121">
        <v>0</v>
      </c>
      <c r="U121">
        <v>0</v>
      </c>
      <c r="V121">
        <v>0</v>
      </c>
      <c r="W121" s="21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 s="212">
        <v>0</v>
      </c>
      <c r="AN121" s="213">
        <v>0</v>
      </c>
      <c r="AO121" s="36">
        <v>0</v>
      </c>
      <c r="AP121" s="26">
        <v>0</v>
      </c>
      <c r="AQ121" s="26">
        <v>0</v>
      </c>
      <c r="AR121" s="26">
        <v>0</v>
      </c>
      <c r="AS121" s="26">
        <v>0</v>
      </c>
      <c r="AT121" s="201">
        <v>0</v>
      </c>
      <c r="AU121">
        <v>0</v>
      </c>
      <c r="AV121">
        <v>1480</v>
      </c>
      <c r="AW121">
        <v>0</v>
      </c>
      <c r="AX121">
        <v>0</v>
      </c>
      <c r="AY121">
        <v>85</v>
      </c>
      <c r="AZ121">
        <v>26</v>
      </c>
      <c r="BA121">
        <v>0</v>
      </c>
      <c r="BB121">
        <v>0</v>
      </c>
      <c r="BC121">
        <v>0</v>
      </c>
      <c r="BD121">
        <v>1264.62585034014</v>
      </c>
      <c r="BE121">
        <v>0</v>
      </c>
      <c r="BF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N121">
        <v>0</v>
      </c>
      <c r="BO121">
        <v>982</v>
      </c>
      <c r="BP121">
        <v>0</v>
      </c>
      <c r="BQ121">
        <v>0</v>
      </c>
      <c r="BR121">
        <v>70</v>
      </c>
      <c r="BS121">
        <v>0</v>
      </c>
      <c r="BT121">
        <v>0</v>
      </c>
      <c r="BU121">
        <v>0</v>
      </c>
      <c r="BV121">
        <v>0</v>
      </c>
      <c r="BW121">
        <v>200</v>
      </c>
      <c r="BX121">
        <v>0</v>
      </c>
      <c r="BY121">
        <v>0</v>
      </c>
      <c r="BZ121">
        <v>150</v>
      </c>
      <c r="CA121" s="2">
        <v>0</v>
      </c>
      <c r="CB121" s="2">
        <v>0</v>
      </c>
      <c r="CC121" s="2">
        <v>0</v>
      </c>
      <c r="CD121" s="2">
        <v>180</v>
      </c>
      <c r="CE121" s="214">
        <v>8943.62585034014</v>
      </c>
      <c r="CF121">
        <v>8944</v>
      </c>
      <c r="CG121" s="215">
        <f t="shared" si="3"/>
        <v>-0.37414965985954</v>
      </c>
    </row>
    <row r="122" ht="14.25" spans="1:85">
      <c r="A122" s="206">
        <v>126</v>
      </c>
      <c r="B122" s="11"/>
      <c r="C122">
        <v>0</v>
      </c>
      <c r="D122">
        <v>0</v>
      </c>
      <c r="E122">
        <v>0</v>
      </c>
      <c r="F122">
        <v>0</v>
      </c>
      <c r="G122">
        <v>121</v>
      </c>
      <c r="H122" s="144" t="s">
        <v>227</v>
      </c>
      <c r="I122" s="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500</v>
      </c>
      <c r="P122">
        <v>0</v>
      </c>
      <c r="Q122">
        <v>1000</v>
      </c>
      <c r="R122">
        <v>0</v>
      </c>
      <c r="S122">
        <v>0</v>
      </c>
      <c r="T122">
        <v>0</v>
      </c>
      <c r="U122">
        <v>0</v>
      </c>
      <c r="V122">
        <v>0</v>
      </c>
      <c r="W122" s="211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 s="212">
        <v>0</v>
      </c>
      <c r="AN122" s="213">
        <v>0</v>
      </c>
      <c r="AO122" s="36">
        <v>0</v>
      </c>
      <c r="AP122" s="26">
        <v>0</v>
      </c>
      <c r="AQ122" s="26">
        <v>0</v>
      </c>
      <c r="AR122" s="26">
        <v>0</v>
      </c>
      <c r="AS122" s="26">
        <v>0</v>
      </c>
      <c r="AT122" s="201">
        <v>0</v>
      </c>
      <c r="AU122">
        <v>0</v>
      </c>
      <c r="AV122">
        <v>1365</v>
      </c>
      <c r="AW122">
        <v>110</v>
      </c>
      <c r="AX122">
        <v>0</v>
      </c>
      <c r="AY122">
        <v>60</v>
      </c>
      <c r="AZ122">
        <v>18</v>
      </c>
      <c r="BA122">
        <v>0</v>
      </c>
      <c r="BB122">
        <v>0</v>
      </c>
      <c r="BC122">
        <v>0</v>
      </c>
      <c r="BD122">
        <v>1609.52380952381</v>
      </c>
      <c r="BE122">
        <v>0</v>
      </c>
      <c r="BF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N122">
        <v>0</v>
      </c>
      <c r="BO122">
        <v>2080</v>
      </c>
      <c r="BP122">
        <v>0</v>
      </c>
      <c r="BQ122">
        <v>0</v>
      </c>
      <c r="BR122">
        <v>200</v>
      </c>
      <c r="BS122">
        <v>0</v>
      </c>
      <c r="BT122">
        <v>0</v>
      </c>
      <c r="BU122">
        <v>0</v>
      </c>
      <c r="BV122">
        <v>0</v>
      </c>
      <c r="BW122">
        <v>200</v>
      </c>
      <c r="BX122">
        <v>0</v>
      </c>
      <c r="BY122">
        <v>0</v>
      </c>
      <c r="BZ122">
        <v>150</v>
      </c>
      <c r="CA122" s="2">
        <v>0</v>
      </c>
      <c r="CB122" s="2">
        <v>0</v>
      </c>
      <c r="CC122" s="2">
        <v>0</v>
      </c>
      <c r="CD122" s="2">
        <v>360</v>
      </c>
      <c r="CE122" s="214">
        <v>10658.5238095238</v>
      </c>
      <c r="CF122">
        <v>10659</v>
      </c>
      <c r="CG122" s="215">
        <f t="shared" si="3"/>
        <v>-0.476190476199918</v>
      </c>
    </row>
    <row r="123" s="2" customFormat="1" ht="14.25" spans="1:85">
      <c r="A123" s="218"/>
      <c r="B123" s="164"/>
      <c r="G123">
        <v>122</v>
      </c>
      <c r="H123" s="2" t="s">
        <v>228</v>
      </c>
      <c r="I123" s="2">
        <v>0</v>
      </c>
      <c r="J123">
        <v>0</v>
      </c>
      <c r="W123" s="221"/>
      <c r="AM123" s="223"/>
      <c r="AN123" s="224"/>
      <c r="AO123" s="225"/>
      <c r="AP123" s="26">
        <v>0</v>
      </c>
      <c r="AQ123" s="226"/>
      <c r="AR123" s="226"/>
      <c r="AS123" s="226"/>
      <c r="AT123" s="201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/>
      <c r="BH123">
        <v>0</v>
      </c>
      <c r="BI123">
        <v>0</v>
      </c>
      <c r="BJ123">
        <v>0</v>
      </c>
      <c r="BK123">
        <v>0</v>
      </c>
      <c r="BL123">
        <v>0</v>
      </c>
      <c r="BM123"/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 s="2">
        <v>0</v>
      </c>
      <c r="CB123" s="2">
        <v>0</v>
      </c>
      <c r="CC123" s="2">
        <v>0</v>
      </c>
      <c r="CD123" s="2">
        <v>0</v>
      </c>
      <c r="CE123" s="214">
        <v>0</v>
      </c>
      <c r="CF123" s="2">
        <v>0</v>
      </c>
      <c r="CG123" s="215">
        <f t="shared" si="3"/>
        <v>0</v>
      </c>
    </row>
    <row r="124" ht="14.25" spans="1:85">
      <c r="A124" s="206">
        <v>127</v>
      </c>
      <c r="B124" s="11"/>
      <c r="C124">
        <v>0</v>
      </c>
      <c r="D124">
        <v>0</v>
      </c>
      <c r="E124">
        <v>0</v>
      </c>
      <c r="F124">
        <v>0</v>
      </c>
      <c r="G124">
        <v>123</v>
      </c>
      <c r="H124" s="144" t="s">
        <v>229</v>
      </c>
      <c r="I124" s="2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1000</v>
      </c>
      <c r="R124">
        <v>0</v>
      </c>
      <c r="S124">
        <v>0</v>
      </c>
      <c r="T124">
        <v>0</v>
      </c>
      <c r="U124">
        <v>0</v>
      </c>
      <c r="V124">
        <v>0</v>
      </c>
      <c r="W124" s="211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 s="212">
        <v>0</v>
      </c>
      <c r="AN124" s="213">
        <v>0</v>
      </c>
      <c r="AO124" s="36">
        <v>0</v>
      </c>
      <c r="AP124" s="26">
        <v>0</v>
      </c>
      <c r="AQ124" s="26">
        <v>0</v>
      </c>
      <c r="AR124" s="26">
        <v>0</v>
      </c>
      <c r="AS124" s="26">
        <v>0</v>
      </c>
      <c r="AT124" s="201">
        <v>0</v>
      </c>
      <c r="AU124">
        <v>0</v>
      </c>
      <c r="AV124">
        <v>1565</v>
      </c>
      <c r="AW124">
        <v>0</v>
      </c>
      <c r="AX124">
        <v>0</v>
      </c>
      <c r="AY124">
        <v>60</v>
      </c>
      <c r="AZ124">
        <v>29</v>
      </c>
      <c r="BA124">
        <v>0</v>
      </c>
      <c r="BB124">
        <v>0</v>
      </c>
      <c r="BC124">
        <v>0</v>
      </c>
      <c r="BD124">
        <v>1609.52380952381</v>
      </c>
      <c r="BE124">
        <v>0</v>
      </c>
      <c r="BF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N124">
        <v>0</v>
      </c>
      <c r="BO124">
        <v>1262</v>
      </c>
      <c r="BP124">
        <v>0</v>
      </c>
      <c r="BQ124">
        <v>0</v>
      </c>
      <c r="BR124">
        <v>100</v>
      </c>
      <c r="BS124">
        <v>0</v>
      </c>
      <c r="BT124">
        <v>0</v>
      </c>
      <c r="BU124">
        <v>0</v>
      </c>
      <c r="BV124">
        <v>0</v>
      </c>
      <c r="BW124">
        <v>200</v>
      </c>
      <c r="BX124">
        <v>0</v>
      </c>
      <c r="BY124">
        <v>0</v>
      </c>
      <c r="BZ124">
        <v>300</v>
      </c>
      <c r="CA124" s="2">
        <v>0</v>
      </c>
      <c r="CB124" s="2">
        <v>438</v>
      </c>
      <c r="CC124" s="2">
        <v>0</v>
      </c>
      <c r="CD124" s="2">
        <v>360</v>
      </c>
      <c r="CE124" s="214">
        <v>6923.52380952381</v>
      </c>
      <c r="CF124">
        <v>6924</v>
      </c>
      <c r="CG124" s="215">
        <f t="shared" si="3"/>
        <v>-0.476190476189913</v>
      </c>
    </row>
    <row r="125" ht="14.25" spans="1:85">
      <c r="A125" s="206">
        <v>128</v>
      </c>
      <c r="B125" s="11"/>
      <c r="C125">
        <v>0</v>
      </c>
      <c r="D125">
        <v>0</v>
      </c>
      <c r="E125">
        <v>0</v>
      </c>
      <c r="F125">
        <v>0</v>
      </c>
      <c r="G125">
        <v>124</v>
      </c>
      <c r="H125" s="144" t="s">
        <v>230</v>
      </c>
      <c r="I125" s="2">
        <v>0</v>
      </c>
      <c r="J125">
        <v>0</v>
      </c>
      <c r="K125">
        <v>0</v>
      </c>
      <c r="L125">
        <v>0</v>
      </c>
      <c r="M125">
        <v>150</v>
      </c>
      <c r="N125">
        <v>0</v>
      </c>
      <c r="O125">
        <v>500</v>
      </c>
      <c r="P125">
        <v>0</v>
      </c>
      <c r="Q125">
        <v>2000</v>
      </c>
      <c r="R125">
        <v>0</v>
      </c>
      <c r="S125">
        <v>100</v>
      </c>
      <c r="T125">
        <v>0</v>
      </c>
      <c r="U125">
        <v>30</v>
      </c>
      <c r="V125">
        <v>0</v>
      </c>
      <c r="W125" s="211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50</v>
      </c>
      <c r="AL125">
        <v>100</v>
      </c>
      <c r="AM125" s="212">
        <v>0</v>
      </c>
      <c r="AN125" s="213">
        <v>0</v>
      </c>
      <c r="AO125" s="36">
        <v>150</v>
      </c>
      <c r="AP125" s="26">
        <v>0</v>
      </c>
      <c r="AQ125" s="26">
        <v>8</v>
      </c>
      <c r="AR125" s="26">
        <v>0</v>
      </c>
      <c r="AS125" s="26">
        <v>0</v>
      </c>
      <c r="AT125" s="201">
        <v>0</v>
      </c>
      <c r="AU125">
        <v>60</v>
      </c>
      <c r="AV125">
        <v>900</v>
      </c>
      <c r="AW125">
        <v>110</v>
      </c>
      <c r="AX125">
        <v>0</v>
      </c>
      <c r="AY125">
        <v>15</v>
      </c>
      <c r="AZ125">
        <v>45</v>
      </c>
      <c r="BA125">
        <v>120</v>
      </c>
      <c r="BB125">
        <v>37</v>
      </c>
      <c r="BC125">
        <v>0</v>
      </c>
      <c r="BD125">
        <v>1609.52380952381</v>
      </c>
      <c r="BE125">
        <v>2600</v>
      </c>
      <c r="BF125">
        <v>50</v>
      </c>
      <c r="BH125">
        <v>0</v>
      </c>
      <c r="BI125">
        <v>1332.0311636363</v>
      </c>
      <c r="BJ125">
        <v>0</v>
      </c>
      <c r="BK125">
        <v>0</v>
      </c>
      <c r="BL125">
        <v>0</v>
      </c>
      <c r="BN125">
        <v>0</v>
      </c>
      <c r="BO125">
        <v>2473.6</v>
      </c>
      <c r="BP125">
        <v>2238</v>
      </c>
      <c r="BQ125">
        <v>0</v>
      </c>
      <c r="BR125">
        <v>0</v>
      </c>
      <c r="BS125">
        <v>350</v>
      </c>
      <c r="BT125">
        <v>700</v>
      </c>
      <c r="BU125">
        <v>0</v>
      </c>
      <c r="BV125">
        <v>1200</v>
      </c>
      <c r="BW125">
        <v>500</v>
      </c>
      <c r="BX125">
        <v>0</v>
      </c>
      <c r="BY125">
        <v>0</v>
      </c>
      <c r="BZ125">
        <v>0</v>
      </c>
      <c r="CA125" s="2">
        <v>540</v>
      </c>
      <c r="CB125" s="2">
        <v>0</v>
      </c>
      <c r="CC125" s="2">
        <v>0</v>
      </c>
      <c r="CD125" s="2">
        <v>0</v>
      </c>
      <c r="CE125" s="214">
        <v>20974.1549731601</v>
      </c>
      <c r="CF125">
        <v>20974</v>
      </c>
      <c r="CG125" s="215">
        <f t="shared" si="3"/>
        <v>0.154973160100781</v>
      </c>
    </row>
    <row r="126" ht="14.25" spans="1:85">
      <c r="A126" s="206">
        <v>129</v>
      </c>
      <c r="B126" s="11"/>
      <c r="C126">
        <v>0</v>
      </c>
      <c r="D126">
        <v>0</v>
      </c>
      <c r="E126">
        <v>0</v>
      </c>
      <c r="F126">
        <v>0</v>
      </c>
      <c r="G126">
        <v>125</v>
      </c>
      <c r="H126" s="220" t="s">
        <v>231</v>
      </c>
      <c r="I126" s="2">
        <v>0</v>
      </c>
      <c r="J126">
        <v>0</v>
      </c>
      <c r="K126">
        <v>0</v>
      </c>
      <c r="L126">
        <v>0</v>
      </c>
      <c r="M126">
        <v>150</v>
      </c>
      <c r="N126">
        <v>0</v>
      </c>
      <c r="O126">
        <v>0</v>
      </c>
      <c r="P126">
        <v>0</v>
      </c>
      <c r="Q126">
        <v>1000</v>
      </c>
      <c r="R126">
        <v>0</v>
      </c>
      <c r="S126">
        <v>100</v>
      </c>
      <c r="T126">
        <v>0</v>
      </c>
      <c r="U126">
        <v>0</v>
      </c>
      <c r="V126">
        <v>0</v>
      </c>
      <c r="W126" s="211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100</v>
      </c>
      <c r="AM126" s="212">
        <v>0</v>
      </c>
      <c r="AN126" s="213">
        <v>0</v>
      </c>
      <c r="AO126" s="36">
        <v>0</v>
      </c>
      <c r="AP126" s="26">
        <v>0</v>
      </c>
      <c r="AQ126" s="26">
        <v>8</v>
      </c>
      <c r="AR126" s="26">
        <v>0</v>
      </c>
      <c r="AS126" s="26">
        <v>0</v>
      </c>
      <c r="AT126" s="201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90</v>
      </c>
      <c r="BB126">
        <v>39</v>
      </c>
      <c r="BC126">
        <v>0</v>
      </c>
      <c r="BD126">
        <v>0</v>
      </c>
      <c r="BE126">
        <v>2600</v>
      </c>
      <c r="BF126">
        <v>50</v>
      </c>
      <c r="BH126">
        <v>0</v>
      </c>
      <c r="BI126">
        <v>0</v>
      </c>
      <c r="BJ126">
        <v>0</v>
      </c>
      <c r="BK126">
        <v>0</v>
      </c>
      <c r="BL126">
        <v>0</v>
      </c>
      <c r="BN126">
        <v>40</v>
      </c>
      <c r="BO126">
        <v>0</v>
      </c>
      <c r="BP126">
        <v>2238</v>
      </c>
      <c r="BQ126">
        <v>0</v>
      </c>
      <c r="BR126">
        <v>0</v>
      </c>
      <c r="BS126">
        <v>350</v>
      </c>
      <c r="BT126">
        <v>700</v>
      </c>
      <c r="BU126">
        <v>30</v>
      </c>
      <c r="BV126">
        <v>0</v>
      </c>
      <c r="BW126">
        <v>0</v>
      </c>
      <c r="BX126">
        <v>0</v>
      </c>
      <c r="BY126">
        <v>0</v>
      </c>
      <c r="BZ126">
        <v>0</v>
      </c>
      <c r="CA126" s="2">
        <v>0</v>
      </c>
      <c r="CB126" s="2">
        <v>0</v>
      </c>
      <c r="CC126" s="2">
        <v>0</v>
      </c>
      <c r="CD126" s="2">
        <v>0</v>
      </c>
      <c r="CE126" s="214">
        <v>7495</v>
      </c>
      <c r="CF126">
        <v>7495</v>
      </c>
      <c r="CG126" s="215">
        <f t="shared" si="3"/>
        <v>0</v>
      </c>
    </row>
    <row r="127" ht="14.25" spans="7:85">
      <c r="G127">
        <v>126</v>
      </c>
      <c r="H127" t="s">
        <v>232</v>
      </c>
      <c r="W127" s="222"/>
      <c r="AL127">
        <v>100</v>
      </c>
      <c r="AM127" s="212">
        <v>0</v>
      </c>
      <c r="AN127" s="213">
        <v>0</v>
      </c>
      <c r="AO127" s="36">
        <v>0</v>
      </c>
      <c r="AP127" s="26">
        <v>0</v>
      </c>
      <c r="AQ127" s="26">
        <v>0</v>
      </c>
      <c r="AR127" s="26">
        <v>0</v>
      </c>
      <c r="AS127" s="26">
        <v>0</v>
      </c>
      <c r="AT127" s="201">
        <v>0</v>
      </c>
      <c r="BM127">
        <v>360</v>
      </c>
      <c r="BZ127">
        <v>0</v>
      </c>
      <c r="CA127" s="2">
        <v>0</v>
      </c>
      <c r="CB127" s="2">
        <v>0</v>
      </c>
      <c r="CC127" s="2">
        <v>0</v>
      </c>
      <c r="CD127" s="2">
        <v>0</v>
      </c>
      <c r="CE127" s="214">
        <v>460</v>
      </c>
      <c r="CF127">
        <v>460</v>
      </c>
      <c r="CG127" s="215">
        <f t="shared" si="3"/>
        <v>0</v>
      </c>
    </row>
    <row r="128" ht="14.25" spans="7:85">
      <c r="G128">
        <v>127</v>
      </c>
      <c r="H128" t="s">
        <v>233</v>
      </c>
      <c r="AP128" s="36"/>
      <c r="BN128">
        <v>80</v>
      </c>
      <c r="BZ128">
        <v>0</v>
      </c>
      <c r="CA128" s="2">
        <v>0</v>
      </c>
      <c r="CB128" s="2">
        <v>0</v>
      </c>
      <c r="CC128" s="2">
        <v>0</v>
      </c>
      <c r="CD128" s="2">
        <v>0</v>
      </c>
      <c r="CE128" s="214">
        <v>80</v>
      </c>
      <c r="CF128">
        <v>80</v>
      </c>
      <c r="CG128" s="215">
        <f t="shared" si="3"/>
        <v>0</v>
      </c>
    </row>
    <row r="129" ht="14.25" spans="7:85">
      <c r="G129">
        <v>128</v>
      </c>
      <c r="H129" t="s">
        <v>234</v>
      </c>
      <c r="AP129" s="36"/>
      <c r="BZ129">
        <v>150</v>
      </c>
      <c r="CA129" s="2">
        <v>0</v>
      </c>
      <c r="CB129" s="2">
        <v>132</v>
      </c>
      <c r="CC129" s="2">
        <v>0</v>
      </c>
      <c r="CD129" s="2">
        <v>0</v>
      </c>
      <c r="CE129" s="214">
        <v>282</v>
      </c>
      <c r="CF129">
        <v>282</v>
      </c>
      <c r="CG129" s="215">
        <f t="shared" si="3"/>
        <v>0</v>
      </c>
    </row>
    <row r="130" ht="14.25" spans="7:85">
      <c r="G130">
        <v>129</v>
      </c>
      <c r="H130" t="s">
        <v>235</v>
      </c>
      <c r="AP130" s="36"/>
      <c r="BZ130">
        <v>150</v>
      </c>
      <c r="CA130" s="2">
        <v>0</v>
      </c>
      <c r="CB130" s="2">
        <v>0</v>
      </c>
      <c r="CC130" s="2">
        <v>0</v>
      </c>
      <c r="CD130" s="2">
        <v>0</v>
      </c>
      <c r="CE130" s="214">
        <v>150</v>
      </c>
      <c r="CF130">
        <v>150</v>
      </c>
      <c r="CG130" s="215">
        <f t="shared" si="3"/>
        <v>0</v>
      </c>
    </row>
    <row r="131" ht="14.25" spans="7:85">
      <c r="G131">
        <v>130</v>
      </c>
      <c r="H131" t="s">
        <v>236</v>
      </c>
      <c r="AP131" s="36"/>
      <c r="BZ131">
        <v>150</v>
      </c>
      <c r="CA131" s="2">
        <v>0</v>
      </c>
      <c r="CB131" s="2">
        <v>216</v>
      </c>
      <c r="CC131" s="2">
        <v>0</v>
      </c>
      <c r="CD131" s="2">
        <v>0</v>
      </c>
      <c r="CE131" s="214">
        <v>366</v>
      </c>
      <c r="CF131">
        <v>366</v>
      </c>
      <c r="CG131" s="215">
        <f t="shared" si="3"/>
        <v>0</v>
      </c>
    </row>
    <row r="132" ht="14.25" spans="7:85">
      <c r="G132">
        <v>131</v>
      </c>
      <c r="H132" t="s">
        <v>237</v>
      </c>
      <c r="AP132" s="36"/>
      <c r="BZ132">
        <v>150</v>
      </c>
      <c r="CA132" s="2">
        <v>0</v>
      </c>
      <c r="CB132" s="2">
        <v>0</v>
      </c>
      <c r="CC132" s="2">
        <v>0</v>
      </c>
      <c r="CD132" s="2">
        <v>0</v>
      </c>
      <c r="CE132" s="214">
        <v>150</v>
      </c>
      <c r="CF132">
        <v>150</v>
      </c>
      <c r="CG132" s="215">
        <f t="shared" si="3"/>
        <v>0</v>
      </c>
    </row>
    <row r="133" ht="14.25" spans="7:85">
      <c r="G133">
        <v>132</v>
      </c>
      <c r="H133" t="s">
        <v>238</v>
      </c>
      <c r="AP133" s="36"/>
      <c r="BZ133">
        <v>150</v>
      </c>
      <c r="CA133" s="2">
        <v>0</v>
      </c>
      <c r="CB133" s="2">
        <v>432</v>
      </c>
      <c r="CC133" s="2">
        <v>0</v>
      </c>
      <c r="CD133" s="2">
        <v>0</v>
      </c>
      <c r="CE133" s="214">
        <v>582</v>
      </c>
      <c r="CF133">
        <v>582</v>
      </c>
      <c r="CG133" s="215">
        <f t="shared" si="3"/>
        <v>0</v>
      </c>
    </row>
    <row r="134" spans="7:85">
      <c r="G134">
        <v>133</v>
      </c>
      <c r="H134" t="s">
        <v>239</v>
      </c>
      <c r="BZ134">
        <v>150</v>
      </c>
      <c r="CA134" s="2">
        <v>0</v>
      </c>
      <c r="CB134" s="2">
        <v>0</v>
      </c>
      <c r="CC134" s="2">
        <v>0</v>
      </c>
      <c r="CD134" s="2">
        <v>0</v>
      </c>
      <c r="CE134" s="214">
        <v>150</v>
      </c>
      <c r="CF134">
        <v>150</v>
      </c>
      <c r="CG134" s="215">
        <f t="shared" si="3"/>
        <v>0</v>
      </c>
    </row>
    <row r="135" spans="7:85">
      <c r="G135">
        <v>134</v>
      </c>
      <c r="H135" t="s">
        <v>240</v>
      </c>
      <c r="CA135" s="2">
        <v>0</v>
      </c>
      <c r="CB135" s="2">
        <v>264</v>
      </c>
      <c r="CC135" s="2">
        <v>0</v>
      </c>
      <c r="CD135" s="2">
        <v>0</v>
      </c>
      <c r="CE135" s="214">
        <v>264</v>
      </c>
      <c r="CF135">
        <v>264</v>
      </c>
      <c r="CG135" s="215">
        <f t="shared" si="3"/>
        <v>0</v>
      </c>
    </row>
    <row r="136" spans="7:85">
      <c r="G136">
        <v>135</v>
      </c>
      <c r="H136" t="s">
        <v>241</v>
      </c>
      <c r="CA136" s="2">
        <v>324</v>
      </c>
      <c r="CB136" s="2">
        <v>0</v>
      </c>
      <c r="CC136" s="2">
        <v>0</v>
      </c>
      <c r="CD136" s="2">
        <v>0</v>
      </c>
      <c r="CE136" s="214">
        <v>324</v>
      </c>
      <c r="CF136">
        <v>324</v>
      </c>
      <c r="CG136" s="215">
        <f t="shared" si="3"/>
        <v>0</v>
      </c>
    </row>
    <row r="137" spans="7:85">
      <c r="G137">
        <v>136</v>
      </c>
      <c r="H137" t="s">
        <v>242</v>
      </c>
      <c r="CA137" s="2">
        <v>0</v>
      </c>
      <c r="CB137" s="2">
        <v>0</v>
      </c>
      <c r="CC137" s="2">
        <v>0</v>
      </c>
      <c r="CD137" s="2">
        <v>0</v>
      </c>
      <c r="CE137" s="214">
        <v>0</v>
      </c>
      <c r="CF137">
        <v>0</v>
      </c>
      <c r="CG137" s="215">
        <f t="shared" si="3"/>
        <v>0</v>
      </c>
    </row>
    <row r="138" spans="7:85">
      <c r="G138">
        <v>137</v>
      </c>
      <c r="H138" t="s">
        <v>243</v>
      </c>
      <c r="CA138" s="2">
        <v>108</v>
      </c>
      <c r="CB138" s="2">
        <v>0</v>
      </c>
      <c r="CC138" s="2">
        <v>0</v>
      </c>
      <c r="CD138" s="2">
        <v>0</v>
      </c>
      <c r="CE138" s="214">
        <v>468</v>
      </c>
      <c r="CF138">
        <v>468</v>
      </c>
      <c r="CG138" s="215">
        <f t="shared" si="3"/>
        <v>0</v>
      </c>
    </row>
    <row r="139" spans="7:85">
      <c r="G139">
        <v>138</v>
      </c>
      <c r="H139" t="s">
        <v>244</v>
      </c>
      <c r="CA139" s="2">
        <v>0</v>
      </c>
      <c r="CB139" s="2"/>
      <c r="CC139" s="2">
        <v>270</v>
      </c>
      <c r="CD139" s="2">
        <v>0</v>
      </c>
      <c r="CE139" s="214">
        <v>1660</v>
      </c>
      <c r="CF139">
        <v>1660</v>
      </c>
      <c r="CG139" s="215">
        <f t="shared" si="3"/>
        <v>0</v>
      </c>
    </row>
    <row r="140" spans="8:83">
      <c r="H140"/>
      <c r="CA140" s="2">
        <v>7560</v>
      </c>
      <c r="CB140" s="2">
        <v>10254</v>
      </c>
      <c r="CC140" s="2">
        <v>9816</v>
      </c>
      <c r="CD140" s="2">
        <v>16668</v>
      </c>
      <c r="CE140" s="214">
        <v>44748</v>
      </c>
    </row>
    <row r="141" spans="79:83">
      <c r="CA141" s="2">
        <v>7560</v>
      </c>
      <c r="CB141" s="2">
        <v>10254</v>
      </c>
      <c r="CC141" s="2">
        <v>9816</v>
      </c>
      <c r="CD141" s="2">
        <v>16668</v>
      </c>
      <c r="CE141" s="214">
        <v>46498</v>
      </c>
    </row>
    <row r="142" spans="9:83">
      <c r="I142" s="2">
        <f>SUM(I2:I141)</f>
        <v>102000</v>
      </c>
      <c r="J142" s="2">
        <f>SUM(J2:J141)</f>
        <v>180000</v>
      </c>
      <c r="K142" s="2">
        <f>SUM(K2:K141)</f>
        <v>6400</v>
      </c>
      <c r="L142" s="2">
        <f>SUM(L2:L141)</f>
        <v>650</v>
      </c>
      <c r="M142" s="2">
        <f>SUM(M2:M141)</f>
        <v>7200</v>
      </c>
      <c r="N142" s="2">
        <f t="shared" ref="N142:AS142" si="4">SUM(N2:N141)</f>
        <v>1620</v>
      </c>
      <c r="O142" s="2">
        <f t="shared" si="4"/>
        <v>12500</v>
      </c>
      <c r="P142" s="2">
        <f t="shared" si="4"/>
        <v>960</v>
      </c>
      <c r="Q142" s="2">
        <f t="shared" si="4"/>
        <v>213300</v>
      </c>
      <c r="R142" s="2">
        <f t="shared" si="4"/>
        <v>2388</v>
      </c>
      <c r="S142" s="2">
        <f t="shared" si="4"/>
        <v>9600</v>
      </c>
      <c r="T142" s="2">
        <f t="shared" si="4"/>
        <v>33370</v>
      </c>
      <c r="U142" s="2">
        <f t="shared" si="4"/>
        <v>860</v>
      </c>
      <c r="V142" s="2">
        <f t="shared" si="4"/>
        <v>2100</v>
      </c>
      <c r="W142" s="2">
        <f t="shared" si="4"/>
        <v>8800</v>
      </c>
      <c r="X142" s="2">
        <f t="shared" si="4"/>
        <v>300</v>
      </c>
      <c r="Y142" s="2">
        <f t="shared" si="4"/>
        <v>1950</v>
      </c>
      <c r="Z142" s="2">
        <f t="shared" si="4"/>
        <v>320</v>
      </c>
      <c r="AA142" s="2">
        <f t="shared" si="4"/>
        <v>700</v>
      </c>
      <c r="AB142" s="2">
        <f t="shared" si="4"/>
        <v>90</v>
      </c>
      <c r="AC142" s="2">
        <f t="shared" si="4"/>
        <v>750</v>
      </c>
      <c r="AD142" s="2">
        <f t="shared" si="4"/>
        <v>1200</v>
      </c>
      <c r="AE142" s="2">
        <f t="shared" si="4"/>
        <v>900</v>
      </c>
      <c r="AF142" s="2">
        <f t="shared" si="4"/>
        <v>9550</v>
      </c>
      <c r="AG142" s="2">
        <f t="shared" si="4"/>
        <v>700</v>
      </c>
      <c r="AH142" s="2">
        <f t="shared" si="4"/>
        <v>6280</v>
      </c>
      <c r="AI142" s="2">
        <f t="shared" si="4"/>
        <v>1950</v>
      </c>
      <c r="AJ142" s="2">
        <f t="shared" si="4"/>
        <v>1000</v>
      </c>
      <c r="AK142" s="2">
        <f t="shared" si="4"/>
        <v>50</v>
      </c>
      <c r="AL142" s="2">
        <f t="shared" si="4"/>
        <v>400</v>
      </c>
      <c r="AM142" s="2">
        <f t="shared" si="4"/>
        <v>480</v>
      </c>
      <c r="AN142" s="2">
        <f t="shared" si="4"/>
        <v>3355</v>
      </c>
      <c r="AO142" s="2">
        <f t="shared" si="4"/>
        <v>150</v>
      </c>
      <c r="AP142" s="2">
        <f t="shared" si="4"/>
        <v>102600</v>
      </c>
      <c r="AQ142" s="2">
        <f t="shared" si="4"/>
        <v>144</v>
      </c>
      <c r="AR142" s="2">
        <f t="shared" si="4"/>
        <v>1432</v>
      </c>
      <c r="AS142" s="2">
        <f t="shared" si="4"/>
        <v>256</v>
      </c>
      <c r="AT142" s="227">
        <f t="shared" ref="AT142:BZ142" si="5">SUM(AT2:AT141)</f>
        <v>1300</v>
      </c>
      <c r="AU142" s="2">
        <f t="shared" si="5"/>
        <v>1830</v>
      </c>
      <c r="AV142" s="2">
        <f t="shared" si="5"/>
        <v>100940</v>
      </c>
      <c r="AW142" s="2">
        <f t="shared" si="5"/>
        <v>3470</v>
      </c>
      <c r="AX142" s="2">
        <f t="shared" si="5"/>
        <v>300</v>
      </c>
      <c r="AY142" s="2">
        <f t="shared" si="5"/>
        <v>2885</v>
      </c>
      <c r="AZ142" s="2">
        <f t="shared" si="5"/>
        <v>3335</v>
      </c>
      <c r="BA142" s="2">
        <f t="shared" si="5"/>
        <v>4315</v>
      </c>
      <c r="BB142" s="2">
        <f t="shared" si="5"/>
        <v>2948</v>
      </c>
      <c r="BC142" s="2">
        <f t="shared" si="5"/>
        <v>2200</v>
      </c>
      <c r="BD142" s="2">
        <f t="shared" si="5"/>
        <v>116666.524943311</v>
      </c>
      <c r="BE142" s="2">
        <f t="shared" si="5"/>
        <v>225139.880952381</v>
      </c>
      <c r="BF142" s="2">
        <f t="shared" si="5"/>
        <v>2750</v>
      </c>
      <c r="BG142" s="2">
        <f t="shared" si="5"/>
        <v>4500</v>
      </c>
      <c r="BH142" s="2">
        <f t="shared" si="5"/>
        <v>770</v>
      </c>
      <c r="BI142" s="2">
        <f t="shared" si="5"/>
        <v>26000</v>
      </c>
      <c r="BJ142" s="2">
        <f t="shared" si="5"/>
        <v>13750</v>
      </c>
      <c r="BK142" s="2">
        <f t="shared" si="5"/>
        <v>13950</v>
      </c>
      <c r="BL142" s="2">
        <f t="shared" si="5"/>
        <v>840</v>
      </c>
      <c r="BM142" s="2">
        <f t="shared" si="5"/>
        <v>1880</v>
      </c>
      <c r="BN142" s="2">
        <f t="shared" si="5"/>
        <v>1440</v>
      </c>
      <c r="BO142" s="2">
        <f t="shared" si="5"/>
        <v>95663.4</v>
      </c>
      <c r="BP142" s="2">
        <f t="shared" si="5"/>
        <v>88180</v>
      </c>
      <c r="BQ142" s="2">
        <f t="shared" si="5"/>
        <v>1600</v>
      </c>
      <c r="BR142" s="2">
        <f t="shared" si="5"/>
        <v>5645</v>
      </c>
      <c r="BS142" s="2">
        <f t="shared" si="5"/>
        <v>11235</v>
      </c>
      <c r="BT142" s="2">
        <f t="shared" si="5"/>
        <v>26210</v>
      </c>
      <c r="BU142" s="2">
        <f t="shared" si="5"/>
        <v>2010</v>
      </c>
      <c r="BV142" s="2">
        <f t="shared" si="5"/>
        <v>36505</v>
      </c>
      <c r="BW142" s="2">
        <f t="shared" si="5"/>
        <v>28400</v>
      </c>
      <c r="BX142" s="2">
        <f t="shared" si="5"/>
        <v>3730</v>
      </c>
      <c r="BY142" s="2">
        <f t="shared" si="5"/>
        <v>890</v>
      </c>
      <c r="BZ142" s="2">
        <f t="shared" si="5"/>
        <v>13500</v>
      </c>
      <c r="CA142" s="2" t="s">
        <v>245</v>
      </c>
      <c r="CB142" s="2" t="s">
        <v>245</v>
      </c>
      <c r="CC142" s="2" t="s">
        <v>245</v>
      </c>
      <c r="CD142" s="2"/>
      <c r="CE142" s="2"/>
    </row>
    <row r="143" spans="9:83">
      <c r="I143" s="173">
        <v>1</v>
      </c>
      <c r="J143">
        <v>2</v>
      </c>
      <c r="K143" s="173">
        <v>3</v>
      </c>
      <c r="L143">
        <v>4</v>
      </c>
      <c r="M143" s="173">
        <v>5</v>
      </c>
      <c r="N143">
        <v>6</v>
      </c>
      <c r="O143" s="173">
        <v>7</v>
      </c>
      <c r="P143">
        <v>8</v>
      </c>
      <c r="Q143" s="173">
        <v>9</v>
      </c>
      <c r="R143">
        <v>10</v>
      </c>
      <c r="S143" s="173">
        <v>11</v>
      </c>
      <c r="T143">
        <v>12</v>
      </c>
      <c r="U143" s="173">
        <v>13</v>
      </c>
      <c r="V143">
        <v>14</v>
      </c>
      <c r="W143" s="173">
        <v>15</v>
      </c>
      <c r="X143">
        <v>16</v>
      </c>
      <c r="Y143" s="173">
        <v>17</v>
      </c>
      <c r="Z143">
        <v>18</v>
      </c>
      <c r="AA143" s="173">
        <v>19</v>
      </c>
      <c r="AB143">
        <v>20</v>
      </c>
      <c r="AC143" s="173">
        <v>21</v>
      </c>
      <c r="AD143">
        <v>22</v>
      </c>
      <c r="AE143" s="173">
        <v>23</v>
      </c>
      <c r="AF143">
        <v>24</v>
      </c>
      <c r="AG143" s="173">
        <v>25</v>
      </c>
      <c r="AH143">
        <v>26</v>
      </c>
      <c r="AI143" s="173">
        <v>27</v>
      </c>
      <c r="AJ143">
        <v>28</v>
      </c>
      <c r="AK143" s="173">
        <v>29</v>
      </c>
      <c r="AL143">
        <v>30</v>
      </c>
      <c r="AM143" s="173">
        <v>31</v>
      </c>
      <c r="AN143">
        <v>32</v>
      </c>
      <c r="AO143" s="173">
        <v>33</v>
      </c>
      <c r="AP143">
        <v>34</v>
      </c>
      <c r="AQ143" s="173">
        <v>35</v>
      </c>
      <c r="AR143">
        <v>36</v>
      </c>
      <c r="AS143" s="173">
        <v>37</v>
      </c>
      <c r="AT143" s="201">
        <v>38</v>
      </c>
      <c r="BZ143">
        <v>31</v>
      </c>
      <c r="CA143" s="2">
        <v>32</v>
      </c>
      <c r="CB143" s="2">
        <v>33</v>
      </c>
      <c r="CC143" s="2">
        <v>34</v>
      </c>
      <c r="CD143" s="2">
        <v>35</v>
      </c>
      <c r="CE143" s="2"/>
    </row>
    <row r="144" spans="79:83">
      <c r="CA144" s="2"/>
      <c r="CB144" s="2"/>
      <c r="CC144" s="2"/>
      <c r="CD144" s="2"/>
      <c r="CE144" s="2"/>
    </row>
    <row r="145" spans="47:83">
      <c r="AU145">
        <v>39</v>
      </c>
      <c r="AV145">
        <v>40</v>
      </c>
      <c r="AW145">
        <v>41</v>
      </c>
      <c r="AX145">
        <v>42</v>
      </c>
      <c r="AY145">
        <v>43</v>
      </c>
      <c r="AZ145">
        <v>44</v>
      </c>
      <c r="BA145">
        <v>45</v>
      </c>
      <c r="BB145">
        <v>46</v>
      </c>
      <c r="BC145">
        <v>47</v>
      </c>
      <c r="BD145">
        <v>48</v>
      </c>
      <c r="BE145">
        <v>49</v>
      </c>
      <c r="BF145">
        <v>50</v>
      </c>
      <c r="BG145">
        <v>51</v>
      </c>
      <c r="BH145">
        <v>52</v>
      </c>
      <c r="BI145">
        <v>53</v>
      </c>
      <c r="BJ145">
        <v>54</v>
      </c>
      <c r="BK145">
        <v>55</v>
      </c>
      <c r="BL145">
        <v>56</v>
      </c>
      <c r="BM145">
        <v>57</v>
      </c>
      <c r="BN145">
        <v>58</v>
      </c>
      <c r="BO145">
        <v>59</v>
      </c>
      <c r="BP145">
        <v>60</v>
      </c>
      <c r="BQ145">
        <v>61</v>
      </c>
      <c r="BR145">
        <v>62</v>
      </c>
      <c r="BS145">
        <v>63</v>
      </c>
      <c r="BT145">
        <v>64</v>
      </c>
      <c r="BU145">
        <v>65</v>
      </c>
      <c r="BV145">
        <v>66</v>
      </c>
      <c r="BW145">
        <v>67</v>
      </c>
      <c r="BX145">
        <v>68</v>
      </c>
      <c r="BY145">
        <v>69</v>
      </c>
      <c r="BZ145">
        <v>70</v>
      </c>
      <c r="CA145">
        <v>71</v>
      </c>
      <c r="CB145">
        <v>72</v>
      </c>
      <c r="CC145">
        <v>73</v>
      </c>
      <c r="CD145">
        <v>74</v>
      </c>
      <c r="CE145" s="2"/>
    </row>
    <row r="146" spans="2:83">
      <c r="B146">
        <f>SUM(B2:B145)</f>
        <v>1152</v>
      </c>
      <c r="CA146" s="2"/>
      <c r="CB146" s="2"/>
      <c r="CC146" s="2"/>
      <c r="CD146" s="2"/>
      <c r="CE146" s="2"/>
    </row>
    <row r="147" spans="47:82">
      <c r="AU147">
        <v>1</v>
      </c>
      <c r="AV147">
        <v>2</v>
      </c>
      <c r="AW147">
        <v>3</v>
      </c>
      <c r="AX147">
        <v>4</v>
      </c>
      <c r="AY147">
        <v>5</v>
      </c>
      <c r="AZ147">
        <v>6</v>
      </c>
      <c r="BA147">
        <v>7</v>
      </c>
      <c r="BB147">
        <v>8</v>
      </c>
      <c r="BC147">
        <v>9</v>
      </c>
      <c r="BD147">
        <v>10</v>
      </c>
      <c r="BE147">
        <v>11</v>
      </c>
      <c r="BF147">
        <v>12</v>
      </c>
      <c r="BG147">
        <v>13</v>
      </c>
      <c r="BH147">
        <v>14</v>
      </c>
      <c r="BI147">
        <v>15</v>
      </c>
      <c r="BJ147">
        <v>16</v>
      </c>
      <c r="BK147">
        <v>17</v>
      </c>
      <c r="BL147">
        <v>18</v>
      </c>
      <c r="BM147">
        <v>19</v>
      </c>
      <c r="BN147">
        <v>20</v>
      </c>
      <c r="BO147">
        <v>21</v>
      </c>
      <c r="BP147">
        <v>22</v>
      </c>
      <c r="BQ147">
        <v>23</v>
      </c>
      <c r="BR147">
        <v>24</v>
      </c>
      <c r="BS147">
        <v>25</v>
      </c>
      <c r="BT147">
        <v>26</v>
      </c>
      <c r="BU147">
        <v>27</v>
      </c>
      <c r="BV147">
        <v>28</v>
      </c>
      <c r="BW147">
        <v>29</v>
      </c>
      <c r="BX147">
        <v>30</v>
      </c>
      <c r="BY147">
        <v>31</v>
      </c>
      <c r="BZ147">
        <v>32</v>
      </c>
      <c r="CA147">
        <v>33</v>
      </c>
      <c r="CB147">
        <v>34</v>
      </c>
      <c r="CC147">
        <v>35</v>
      </c>
      <c r="CD147">
        <v>36</v>
      </c>
    </row>
    <row r="150" spans="79:83">
      <c r="CA150" s="2"/>
      <c r="CB150" s="2"/>
      <c r="CC150" s="2"/>
      <c r="CD150" s="2"/>
      <c r="CE150" s="2"/>
    </row>
    <row r="151" spans="79:83">
      <c r="CA151" s="2"/>
      <c r="CB151" s="2"/>
      <c r="CC151" s="2"/>
      <c r="CD151" s="2"/>
      <c r="CE151" s="2"/>
    </row>
    <row r="152" spans="79:83">
      <c r="CA152" s="2"/>
      <c r="CB152" s="2"/>
      <c r="CC152" s="2"/>
      <c r="CD152" s="2"/>
      <c r="CE152" s="2"/>
    </row>
    <row r="198" ht="14.25" spans="45:46">
      <c r="AS198" s="36"/>
      <c r="AT198" s="228"/>
    </row>
    <row r="199" ht="14.25" spans="45:46">
      <c r="AS199" s="36"/>
      <c r="AT199" s="228"/>
    </row>
    <row r="200" ht="14.25" spans="45:46">
      <c r="AS200" s="36"/>
      <c r="AT200" s="228"/>
    </row>
    <row r="201" ht="14.25" spans="45:46">
      <c r="AS201" s="36"/>
      <c r="AT201" s="228"/>
    </row>
    <row r="202" ht="14.25" spans="45:46">
      <c r="AS202" s="36"/>
      <c r="AT202" s="228"/>
    </row>
    <row r="203" ht="14.25" spans="45:46">
      <c r="AS203" s="36"/>
      <c r="AT203" s="228"/>
    </row>
    <row r="204" ht="14.25" spans="45:46">
      <c r="AS204" s="36"/>
      <c r="AT204" s="228"/>
    </row>
    <row r="205" ht="14.25" spans="45:46">
      <c r="AS205" s="36"/>
      <c r="AT205" s="228"/>
    </row>
    <row r="206" ht="14.25" spans="45:46">
      <c r="AS206" s="36"/>
      <c r="AT206" s="228"/>
    </row>
    <row r="207" ht="14.25" spans="45:46">
      <c r="AS207" s="36"/>
      <c r="AT207" s="228"/>
    </row>
    <row r="208" ht="14.25" spans="45:46">
      <c r="AS208" s="36"/>
      <c r="AT208" s="228"/>
    </row>
    <row r="209" ht="14.25" spans="45:46">
      <c r="AS209" s="36"/>
      <c r="AT209" s="228"/>
    </row>
    <row r="210" ht="14.25" spans="45:46">
      <c r="AS210" s="36"/>
      <c r="AT210" s="228"/>
    </row>
    <row r="211" ht="14.25" spans="45:46">
      <c r="AS211" s="36"/>
      <c r="AT211" s="228"/>
    </row>
    <row r="212" ht="14.25" spans="45:46">
      <c r="AS212" s="36"/>
      <c r="AT212" s="228"/>
    </row>
    <row r="213" ht="14.25" spans="45:46">
      <c r="AS213" s="36"/>
      <c r="AT213" s="228"/>
    </row>
    <row r="214" ht="14.25" spans="45:46">
      <c r="AS214" s="36"/>
      <c r="AT214" s="228"/>
    </row>
    <row r="215" ht="14.25" spans="45:46">
      <c r="AS215" s="36"/>
      <c r="AT215" s="228"/>
    </row>
    <row r="216" ht="14.25" spans="45:46">
      <c r="AS216" s="36"/>
      <c r="AT216" s="228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A146"/>
  <sheetViews>
    <sheetView tabSelected="1" zoomScale="110" zoomScaleNormal="110" topLeftCell="CF117" workbookViewId="0">
      <selection activeCell="CM135" sqref="CM135"/>
    </sheetView>
  </sheetViews>
  <sheetFormatPr defaultColWidth="9" defaultRowHeight="13.5"/>
  <cols>
    <col min="1" max="1" width="5.5" customWidth="1"/>
    <col min="3" max="3" width="4.625" customWidth="1"/>
    <col min="55" max="55" width="12.625"/>
    <col min="56" max="56" width="14.125"/>
    <col min="60" max="60" width="14.125"/>
    <col min="77" max="80" width="9" style="173"/>
    <col min="83" max="84" width="12.625"/>
    <col min="86" max="86" width="11.875" style="175" customWidth="1"/>
    <col min="87" max="87" width="9.625" customWidth="1"/>
    <col min="88" max="88" width="11.625" customWidth="1"/>
    <col min="89" max="89" width="13.25" customWidth="1"/>
    <col min="90" max="90" width="11.875" customWidth="1"/>
    <col min="91" max="91" width="11.3583333333333" customWidth="1"/>
    <col min="92" max="92" width="9.375"/>
    <col min="93" max="93" width="18.6333333333333" style="15" customWidth="1"/>
    <col min="94" max="94" width="39.65" customWidth="1"/>
    <col min="101" max="101" width="9.375"/>
    <col min="104" max="104" width="9.375"/>
  </cols>
  <sheetData>
    <row r="1" s="1" customFormat="1" ht="108" spans="1:104">
      <c r="A1" s="176" t="s">
        <v>1</v>
      </c>
      <c r="B1" s="176" t="s">
        <v>2</v>
      </c>
      <c r="C1" s="176" t="s">
        <v>78</v>
      </c>
      <c r="D1" s="176" t="s">
        <v>79</v>
      </c>
      <c r="E1" s="176" t="s">
        <v>17</v>
      </c>
      <c r="F1" s="176" t="s">
        <v>32</v>
      </c>
      <c r="G1" s="176" t="s">
        <v>53</v>
      </c>
      <c r="H1" s="176" t="s">
        <v>80</v>
      </c>
      <c r="I1" s="176" t="s">
        <v>81</v>
      </c>
      <c r="J1" s="176" t="s">
        <v>82</v>
      </c>
      <c r="K1" s="176" t="s">
        <v>83</v>
      </c>
      <c r="L1" s="176" t="s">
        <v>84</v>
      </c>
      <c r="M1" s="176" t="s">
        <v>85</v>
      </c>
      <c r="N1" s="176" t="s">
        <v>86</v>
      </c>
      <c r="O1" s="176" t="s">
        <v>87</v>
      </c>
      <c r="P1" s="176" t="s">
        <v>88</v>
      </c>
      <c r="Q1" s="176" t="s">
        <v>89</v>
      </c>
      <c r="R1" s="176" t="s">
        <v>90</v>
      </c>
      <c r="S1" s="176" t="s">
        <v>91</v>
      </c>
      <c r="T1" s="176" t="s">
        <v>92</v>
      </c>
      <c r="U1" s="176" t="s">
        <v>93</v>
      </c>
      <c r="V1" s="176" t="s">
        <v>94</v>
      </c>
      <c r="W1" s="176" t="s">
        <v>95</v>
      </c>
      <c r="X1" s="176" t="s">
        <v>96</v>
      </c>
      <c r="Y1" s="176" t="s">
        <v>97</v>
      </c>
      <c r="Z1" s="176" t="s">
        <v>98</v>
      </c>
      <c r="AA1" s="176" t="s">
        <v>99</v>
      </c>
      <c r="AB1" s="176" t="s">
        <v>100</v>
      </c>
      <c r="AC1" s="176" t="s">
        <v>101</v>
      </c>
      <c r="AD1" s="176" t="s">
        <v>102</v>
      </c>
      <c r="AE1" s="176" t="s">
        <v>103</v>
      </c>
      <c r="AF1" s="176" t="s">
        <v>104</v>
      </c>
      <c r="AG1" s="176" t="s">
        <v>105</v>
      </c>
      <c r="AH1" s="176" t="s">
        <v>106</v>
      </c>
      <c r="AI1" s="176" t="s">
        <v>107</v>
      </c>
      <c r="AJ1" s="176" t="s">
        <v>108</v>
      </c>
      <c r="AK1" s="176" t="s">
        <v>109</v>
      </c>
      <c r="AL1" s="176" t="s">
        <v>110</v>
      </c>
      <c r="AM1" s="176" t="s">
        <v>111</v>
      </c>
      <c r="AN1" s="176" t="s">
        <v>112</v>
      </c>
      <c r="AO1" s="176" t="s">
        <v>113</v>
      </c>
      <c r="AP1" s="176" t="s">
        <v>114</v>
      </c>
      <c r="AQ1" s="176" t="s">
        <v>115</v>
      </c>
      <c r="AR1" s="176" t="s">
        <v>116</v>
      </c>
      <c r="AS1" s="176" t="s">
        <v>117</v>
      </c>
      <c r="AT1" s="176" t="s">
        <v>118</v>
      </c>
      <c r="AU1" s="176" t="s">
        <v>119</v>
      </c>
      <c r="AV1" s="176" t="s">
        <v>120</v>
      </c>
      <c r="AW1" s="176" t="s">
        <v>121</v>
      </c>
      <c r="AX1" s="176" t="s">
        <v>122</v>
      </c>
      <c r="AY1" s="176" t="s">
        <v>123</v>
      </c>
      <c r="AZ1" s="176" t="s">
        <v>124</v>
      </c>
      <c r="BA1" s="176" t="s">
        <v>125</v>
      </c>
      <c r="BB1" s="176" t="s">
        <v>126</v>
      </c>
      <c r="BC1" s="176" t="s">
        <v>127</v>
      </c>
      <c r="BD1" s="176" t="s">
        <v>128</v>
      </c>
      <c r="BE1" s="176" t="s">
        <v>129</v>
      </c>
      <c r="BF1" s="176" t="s">
        <v>130</v>
      </c>
      <c r="BG1" s="176" t="s">
        <v>131</v>
      </c>
      <c r="BH1" s="176" t="s">
        <v>132</v>
      </c>
      <c r="BI1" s="176" t="s">
        <v>246</v>
      </c>
      <c r="BJ1" s="176" t="s">
        <v>247</v>
      </c>
      <c r="BK1" s="176" t="s">
        <v>134</v>
      </c>
      <c r="BL1" s="176" t="s">
        <v>135</v>
      </c>
      <c r="BM1" s="176" t="s">
        <v>136</v>
      </c>
      <c r="BN1" s="178" t="s">
        <v>248</v>
      </c>
      <c r="BO1" s="176" t="s">
        <v>138</v>
      </c>
      <c r="BP1" s="176" t="s">
        <v>139</v>
      </c>
      <c r="BQ1" s="176" t="s">
        <v>140</v>
      </c>
      <c r="BR1" s="176" t="s">
        <v>141</v>
      </c>
      <c r="BS1" s="176" t="s">
        <v>142</v>
      </c>
      <c r="BT1" s="176" t="s">
        <v>143</v>
      </c>
      <c r="BU1" s="176" t="s">
        <v>144</v>
      </c>
      <c r="BV1" s="176" t="s">
        <v>145</v>
      </c>
      <c r="BW1" s="176" t="s">
        <v>146</v>
      </c>
      <c r="BX1" s="176" t="s">
        <v>147</v>
      </c>
      <c r="BY1" s="179" t="s">
        <v>148</v>
      </c>
      <c r="BZ1" s="179" t="s">
        <v>149</v>
      </c>
      <c r="CA1" s="179" t="s">
        <v>150</v>
      </c>
      <c r="CB1" s="179" t="s">
        <v>151</v>
      </c>
      <c r="CC1" s="176" t="s">
        <v>249</v>
      </c>
      <c r="CD1" s="176" t="s">
        <v>250</v>
      </c>
      <c r="CE1" s="176" t="s">
        <v>251</v>
      </c>
      <c r="CF1" s="176" t="s">
        <v>252</v>
      </c>
      <c r="CG1" s="176" t="s">
        <v>2</v>
      </c>
      <c r="CH1" s="180" t="s">
        <v>252</v>
      </c>
      <c r="CI1" s="179" t="s">
        <v>253</v>
      </c>
      <c r="CJ1" s="180" t="s">
        <v>254</v>
      </c>
      <c r="CK1" s="176" t="s">
        <v>255</v>
      </c>
      <c r="CL1" s="176" t="s">
        <v>256</v>
      </c>
      <c r="CM1" s="180" t="s">
        <v>74</v>
      </c>
      <c r="CN1" s="179" t="s">
        <v>257</v>
      </c>
      <c r="CO1" s="176" t="s">
        <v>258</v>
      </c>
      <c r="CP1" s="176" t="s">
        <v>5</v>
      </c>
      <c r="CV1" t="s">
        <v>2</v>
      </c>
      <c r="CW1" s="173" t="s">
        <v>259</v>
      </c>
      <c r="CY1" s="1" t="s">
        <v>2</v>
      </c>
      <c r="CZ1" s="1" t="s">
        <v>257</v>
      </c>
    </row>
    <row r="2" spans="1:104">
      <c r="A2" s="7">
        <v>1</v>
      </c>
      <c r="B2" s="7" t="s">
        <v>154</v>
      </c>
      <c r="C2" s="7">
        <v>12</v>
      </c>
      <c r="D2" s="7">
        <v>0</v>
      </c>
      <c r="E2" s="7">
        <v>0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0</v>
      </c>
      <c r="L2" s="7">
        <v>150</v>
      </c>
      <c r="M2" s="7">
        <v>0</v>
      </c>
      <c r="N2" s="7">
        <v>0</v>
      </c>
      <c r="O2" s="7">
        <v>0</v>
      </c>
      <c r="P2" s="7">
        <v>2000</v>
      </c>
      <c r="Q2" s="7">
        <v>0</v>
      </c>
      <c r="R2" s="7">
        <v>100</v>
      </c>
      <c r="S2" s="7">
        <v>0</v>
      </c>
      <c r="T2" s="7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100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100</v>
      </c>
      <c r="AN2" s="7">
        <v>0</v>
      </c>
      <c r="AO2" s="7"/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7">
        <v>600</v>
      </c>
      <c r="AV2" s="7">
        <v>0</v>
      </c>
      <c r="AW2" s="7">
        <v>0</v>
      </c>
      <c r="AX2" s="7">
        <v>0</v>
      </c>
      <c r="AY2" s="7">
        <v>50</v>
      </c>
      <c r="AZ2" s="7">
        <v>0</v>
      </c>
      <c r="BA2" s="7">
        <v>36</v>
      </c>
      <c r="BB2" s="7">
        <v>0</v>
      </c>
      <c r="BC2" s="7">
        <v>804.761904761905</v>
      </c>
      <c r="BD2" s="7">
        <v>1919.04761904762</v>
      </c>
      <c r="BE2" s="7">
        <v>0</v>
      </c>
      <c r="BF2" s="7"/>
      <c r="BG2" s="7">
        <v>0</v>
      </c>
      <c r="BH2" s="7">
        <v>485.231116696967</v>
      </c>
      <c r="BI2" s="7">
        <v>0</v>
      </c>
      <c r="BJ2" s="7">
        <v>350</v>
      </c>
      <c r="BK2" s="7">
        <v>20</v>
      </c>
      <c r="BL2" s="7"/>
      <c r="BM2" s="7">
        <v>40</v>
      </c>
      <c r="BN2" s="7">
        <v>1613.2</v>
      </c>
      <c r="BO2" s="7">
        <v>564</v>
      </c>
      <c r="BP2" s="7">
        <v>0</v>
      </c>
      <c r="BQ2" s="7">
        <v>0</v>
      </c>
      <c r="BR2" s="7">
        <v>80</v>
      </c>
      <c r="BS2" s="7">
        <v>480</v>
      </c>
      <c r="BT2" s="7">
        <v>0</v>
      </c>
      <c r="BU2" s="7">
        <v>720</v>
      </c>
      <c r="BV2" s="7">
        <v>500</v>
      </c>
      <c r="BW2" s="7">
        <v>0</v>
      </c>
      <c r="BX2" s="7">
        <v>0</v>
      </c>
      <c r="BY2" s="8">
        <v>0</v>
      </c>
      <c r="BZ2" s="8">
        <v>0</v>
      </c>
      <c r="CA2" s="8">
        <v>0</v>
      </c>
      <c r="CB2" s="8">
        <v>288</v>
      </c>
      <c r="CC2" s="7">
        <v>0</v>
      </c>
      <c r="CD2" s="30">
        <v>100</v>
      </c>
      <c r="CE2" s="181">
        <f>SUM(D2:CD2)</f>
        <v>11100.2406405065</v>
      </c>
      <c r="CF2" s="182">
        <v>11100</v>
      </c>
      <c r="CG2" s="7" t="s">
        <v>154</v>
      </c>
      <c r="CH2" s="182">
        <v>11100</v>
      </c>
      <c r="CI2" s="182"/>
      <c r="CJ2" s="182">
        <f t="shared" ref="CJ2:CJ65" si="0">CH2-CI2</f>
        <v>11100</v>
      </c>
      <c r="CK2" s="7">
        <v>3125.67</v>
      </c>
      <c r="CL2" s="182">
        <f t="shared" ref="CL2:CL65" si="1">CK2*C2</f>
        <v>37508.04</v>
      </c>
      <c r="CM2" s="182">
        <f t="shared" ref="CM2:CM65" si="2">CL2+CJ2</f>
        <v>48608.04</v>
      </c>
      <c r="CN2" s="7">
        <v>25000</v>
      </c>
      <c r="CO2" s="7">
        <f>CM2-CN2</f>
        <v>23608.04</v>
      </c>
      <c r="CP2" s="7"/>
      <c r="CV2" t="s">
        <v>35</v>
      </c>
      <c r="CW2">
        <v>8333.32</v>
      </c>
      <c r="CY2" t="s">
        <v>35</v>
      </c>
      <c r="CZ2">
        <v>8333.32</v>
      </c>
    </row>
    <row r="3" spans="1:104">
      <c r="A3" s="7">
        <v>2</v>
      </c>
      <c r="B3" s="7" t="s">
        <v>155</v>
      </c>
      <c r="C3" s="7">
        <v>12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150</v>
      </c>
      <c r="M3" s="7">
        <v>0</v>
      </c>
      <c r="N3" s="7">
        <v>0</v>
      </c>
      <c r="O3" s="7">
        <v>0</v>
      </c>
      <c r="P3" s="7">
        <v>2000</v>
      </c>
      <c r="Q3" s="7">
        <v>0</v>
      </c>
      <c r="R3" s="7">
        <v>100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100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8</v>
      </c>
      <c r="AQ3" s="7">
        <v>0</v>
      </c>
      <c r="AR3" s="7">
        <v>0</v>
      </c>
      <c r="AS3" s="7">
        <v>0</v>
      </c>
      <c r="AT3" s="7">
        <v>0</v>
      </c>
      <c r="AU3" s="7">
        <v>1100</v>
      </c>
      <c r="AV3" s="7">
        <v>0</v>
      </c>
      <c r="AW3" s="7">
        <v>0</v>
      </c>
      <c r="AX3" s="7">
        <v>0</v>
      </c>
      <c r="AY3" s="7">
        <v>42</v>
      </c>
      <c r="AZ3" s="7">
        <v>0</v>
      </c>
      <c r="BA3" s="7">
        <v>38</v>
      </c>
      <c r="BB3" s="7">
        <v>0</v>
      </c>
      <c r="BC3" s="7">
        <v>804.761904761905</v>
      </c>
      <c r="BD3" s="7">
        <v>1300</v>
      </c>
      <c r="BE3" s="7">
        <v>50</v>
      </c>
      <c r="BF3" s="7"/>
      <c r="BG3" s="7">
        <v>0</v>
      </c>
      <c r="BH3" s="7">
        <v>712.891139860508</v>
      </c>
      <c r="BI3" s="7">
        <v>0</v>
      </c>
      <c r="BJ3" s="7">
        <v>0</v>
      </c>
      <c r="BK3" s="7">
        <v>0</v>
      </c>
      <c r="BL3" s="7"/>
      <c r="BM3" s="7">
        <v>0</v>
      </c>
      <c r="BN3" s="7">
        <v>762.4</v>
      </c>
      <c r="BO3" s="7">
        <v>552</v>
      </c>
      <c r="BP3" s="7">
        <v>0</v>
      </c>
      <c r="BQ3" s="7">
        <v>0</v>
      </c>
      <c r="BR3" s="7">
        <v>280</v>
      </c>
      <c r="BS3" s="7">
        <v>490</v>
      </c>
      <c r="BT3" s="7">
        <v>0</v>
      </c>
      <c r="BU3" s="7">
        <v>600</v>
      </c>
      <c r="BV3" s="7">
        <v>500</v>
      </c>
      <c r="BW3" s="7">
        <v>0</v>
      </c>
      <c r="BX3" s="7">
        <v>0</v>
      </c>
      <c r="BY3" s="8">
        <v>0</v>
      </c>
      <c r="BZ3" s="8">
        <v>108</v>
      </c>
      <c r="CA3" s="8">
        <v>0</v>
      </c>
      <c r="CB3" s="8">
        <v>0</v>
      </c>
      <c r="CC3" s="7">
        <v>0</v>
      </c>
      <c r="CD3" s="30"/>
      <c r="CE3" s="181">
        <f t="shared" ref="CE3:CE34" si="3">SUM(D3:CD3)</f>
        <v>9698.05304462241</v>
      </c>
      <c r="CF3" s="182">
        <v>9698</v>
      </c>
      <c r="CG3" s="7" t="s">
        <v>155</v>
      </c>
      <c r="CH3" s="182">
        <v>9698</v>
      </c>
      <c r="CI3" s="7"/>
      <c r="CJ3" s="182">
        <f t="shared" si="0"/>
        <v>9698</v>
      </c>
      <c r="CK3" s="7">
        <v>3125.67</v>
      </c>
      <c r="CL3" s="182">
        <f t="shared" si="1"/>
        <v>37508.04</v>
      </c>
      <c r="CM3" s="182">
        <f t="shared" si="2"/>
        <v>47206.04</v>
      </c>
      <c r="CN3" s="7">
        <v>25000</v>
      </c>
      <c r="CO3" s="7">
        <f t="shared" ref="CO3:CO46" si="4">CM3-CN3</f>
        <v>22206.04</v>
      </c>
      <c r="CP3" s="7"/>
      <c r="CV3" t="s">
        <v>177</v>
      </c>
      <c r="CW3">
        <v>25000</v>
      </c>
      <c r="CY3" t="s">
        <v>177</v>
      </c>
      <c r="CZ3">
        <v>25000</v>
      </c>
    </row>
    <row r="4" spans="1:104">
      <c r="A4" s="7">
        <v>3</v>
      </c>
      <c r="B4" s="7" t="s">
        <v>37</v>
      </c>
      <c r="C4" s="7">
        <v>12</v>
      </c>
      <c r="D4" s="7">
        <v>0</v>
      </c>
      <c r="E4" s="7">
        <v>0</v>
      </c>
      <c r="F4" s="7">
        <v>935</v>
      </c>
      <c r="G4" s="7">
        <v>0</v>
      </c>
      <c r="H4" s="7">
        <v>6018.75</v>
      </c>
      <c r="I4" s="7">
        <v>6354.5</v>
      </c>
      <c r="J4" s="7">
        <v>0</v>
      </c>
      <c r="K4" s="7">
        <v>0</v>
      </c>
      <c r="L4" s="7">
        <v>0</v>
      </c>
      <c r="M4" s="7">
        <v>60</v>
      </c>
      <c r="N4" s="7">
        <v>500</v>
      </c>
      <c r="O4" s="7">
        <v>0</v>
      </c>
      <c r="P4" s="7">
        <v>2000</v>
      </c>
      <c r="Q4" s="7">
        <v>0</v>
      </c>
      <c r="R4" s="7">
        <v>100</v>
      </c>
      <c r="S4" s="7">
        <v>0</v>
      </c>
      <c r="T4" s="7">
        <v>30</v>
      </c>
      <c r="U4" s="7">
        <v>0</v>
      </c>
      <c r="V4" s="7">
        <v>160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100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64</v>
      </c>
      <c r="AR4" s="7">
        <v>0</v>
      </c>
      <c r="AS4" s="7">
        <v>0</v>
      </c>
      <c r="AT4" s="7">
        <v>0</v>
      </c>
      <c r="AU4" s="7">
        <v>1300</v>
      </c>
      <c r="AV4" s="7">
        <v>0</v>
      </c>
      <c r="AW4" s="7">
        <v>0</v>
      </c>
      <c r="AX4" s="7">
        <v>55</v>
      </c>
      <c r="AY4" s="7">
        <v>20</v>
      </c>
      <c r="AZ4" s="7">
        <v>90</v>
      </c>
      <c r="BA4" s="7">
        <v>25</v>
      </c>
      <c r="BB4" s="7">
        <v>0</v>
      </c>
      <c r="BC4" s="7">
        <v>804.761904761905</v>
      </c>
      <c r="BD4" s="7">
        <v>1300</v>
      </c>
      <c r="BE4" s="7">
        <v>50</v>
      </c>
      <c r="BF4" s="7"/>
      <c r="BG4" s="7">
        <v>0</v>
      </c>
      <c r="BH4" s="7">
        <v>0</v>
      </c>
      <c r="BI4" s="7">
        <v>0</v>
      </c>
      <c r="BJ4" s="7">
        <v>0</v>
      </c>
      <c r="BK4" s="7">
        <v>0</v>
      </c>
      <c r="BL4" s="7"/>
      <c r="BM4" s="7">
        <v>40</v>
      </c>
      <c r="BN4" s="7">
        <v>718</v>
      </c>
      <c r="BO4" s="7">
        <v>850</v>
      </c>
      <c r="BP4" s="7">
        <v>0</v>
      </c>
      <c r="BQ4" s="7">
        <v>175</v>
      </c>
      <c r="BR4" s="7">
        <v>105</v>
      </c>
      <c r="BS4" s="7">
        <v>280</v>
      </c>
      <c r="BT4" s="7">
        <v>0</v>
      </c>
      <c r="BU4" s="7">
        <v>0</v>
      </c>
      <c r="BV4" s="7">
        <v>200</v>
      </c>
      <c r="BW4" s="7">
        <v>80</v>
      </c>
      <c r="BX4" s="7">
        <v>0</v>
      </c>
      <c r="BY4" s="8">
        <v>150</v>
      </c>
      <c r="BZ4" s="8">
        <v>108</v>
      </c>
      <c r="CA4" s="8">
        <v>0</v>
      </c>
      <c r="CB4" s="8">
        <v>192</v>
      </c>
      <c r="CC4" s="7">
        <v>300</v>
      </c>
      <c r="CD4" s="30"/>
      <c r="CE4" s="181">
        <f t="shared" si="3"/>
        <v>23165.0119047619</v>
      </c>
      <c r="CF4" s="7">
        <v>23165</v>
      </c>
      <c r="CG4" s="7" t="s">
        <v>37</v>
      </c>
      <c r="CH4" s="182">
        <v>23165</v>
      </c>
      <c r="CI4" s="7"/>
      <c r="CJ4" s="182">
        <f t="shared" si="0"/>
        <v>23165</v>
      </c>
      <c r="CK4" s="7">
        <v>3125.67</v>
      </c>
      <c r="CL4" s="182">
        <f t="shared" si="1"/>
        <v>37508.04</v>
      </c>
      <c r="CM4" s="182">
        <f t="shared" si="2"/>
        <v>60673.04</v>
      </c>
      <c r="CN4" s="7">
        <v>25000</v>
      </c>
      <c r="CO4" s="7">
        <f t="shared" si="4"/>
        <v>35673.04</v>
      </c>
      <c r="CP4" s="7"/>
      <c r="CV4" t="s">
        <v>39</v>
      </c>
      <c r="CW4">
        <v>25000</v>
      </c>
      <c r="CY4" t="s">
        <v>39</v>
      </c>
      <c r="CZ4">
        <v>25000</v>
      </c>
    </row>
    <row r="5" spans="1:104">
      <c r="A5" s="7">
        <v>4</v>
      </c>
      <c r="B5" s="7" t="s">
        <v>157</v>
      </c>
      <c r="C5" s="7">
        <v>12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200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2000</v>
      </c>
      <c r="Q5" s="7">
        <v>144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150</v>
      </c>
      <c r="Y5" s="7">
        <v>0</v>
      </c>
      <c r="Z5" s="7">
        <v>0</v>
      </c>
      <c r="AA5" s="7">
        <v>0</v>
      </c>
      <c r="AB5" s="7">
        <v>0</v>
      </c>
      <c r="AC5" s="7">
        <v>200</v>
      </c>
      <c r="AD5" s="7">
        <v>100</v>
      </c>
      <c r="AE5" s="7">
        <v>150</v>
      </c>
      <c r="AF5" s="7">
        <v>100</v>
      </c>
      <c r="AG5" s="7">
        <v>2020</v>
      </c>
      <c r="AH5" s="7">
        <v>300</v>
      </c>
      <c r="AI5" s="7">
        <v>300</v>
      </c>
      <c r="AJ5" s="7">
        <v>0</v>
      </c>
      <c r="AK5" s="7">
        <v>0</v>
      </c>
      <c r="AL5" s="7">
        <v>50</v>
      </c>
      <c r="AM5" s="7">
        <v>100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7">
        <v>1290</v>
      </c>
      <c r="AV5" s="7">
        <v>0</v>
      </c>
      <c r="AW5" s="7">
        <v>0</v>
      </c>
      <c r="AX5" s="7">
        <v>0</v>
      </c>
      <c r="AY5" s="7">
        <v>77</v>
      </c>
      <c r="AZ5" s="7">
        <v>0</v>
      </c>
      <c r="BA5" s="7">
        <v>29</v>
      </c>
      <c r="BB5" s="7">
        <v>0</v>
      </c>
      <c r="BC5" s="7">
        <v>1494.55782312925</v>
      </c>
      <c r="BD5" s="7">
        <v>2414.28571428572</v>
      </c>
      <c r="BE5" s="7">
        <v>0</v>
      </c>
      <c r="BF5" s="7"/>
      <c r="BG5" s="7">
        <v>0</v>
      </c>
      <c r="BH5" s="7">
        <v>398.006438852163</v>
      </c>
      <c r="BI5" s="7">
        <v>750</v>
      </c>
      <c r="BJ5" s="7">
        <v>750</v>
      </c>
      <c r="BK5" s="7">
        <v>20</v>
      </c>
      <c r="BL5" s="7"/>
      <c r="BM5" s="7">
        <v>0</v>
      </c>
      <c r="BN5" s="7">
        <v>130</v>
      </c>
      <c r="BO5" s="7">
        <v>0</v>
      </c>
      <c r="BP5" s="7">
        <v>0</v>
      </c>
      <c r="BQ5" s="7">
        <v>0</v>
      </c>
      <c r="BR5" s="7">
        <v>0</v>
      </c>
      <c r="BS5" s="7">
        <v>0</v>
      </c>
      <c r="BT5" s="7">
        <v>0</v>
      </c>
      <c r="BU5" s="7">
        <v>720</v>
      </c>
      <c r="BV5" s="7">
        <v>500</v>
      </c>
      <c r="BW5" s="7">
        <v>0</v>
      </c>
      <c r="BX5" s="7">
        <v>0</v>
      </c>
      <c r="BY5" s="8">
        <v>150</v>
      </c>
      <c r="BZ5" s="8">
        <v>0</v>
      </c>
      <c r="CA5" s="8">
        <v>0</v>
      </c>
      <c r="CB5" s="8">
        <v>0</v>
      </c>
      <c r="CC5" s="7">
        <v>0</v>
      </c>
      <c r="CD5" s="30"/>
      <c r="CE5" s="181">
        <f t="shared" si="3"/>
        <v>14536.8499762671</v>
      </c>
      <c r="CF5" s="7">
        <v>14537</v>
      </c>
      <c r="CG5" s="7" t="s">
        <v>157</v>
      </c>
      <c r="CH5" s="182">
        <v>14537</v>
      </c>
      <c r="CI5" s="7"/>
      <c r="CJ5" s="182">
        <f t="shared" si="0"/>
        <v>14537</v>
      </c>
      <c r="CK5" s="7">
        <v>3125.67</v>
      </c>
      <c r="CL5" s="182">
        <f t="shared" si="1"/>
        <v>37508.04</v>
      </c>
      <c r="CM5" s="182">
        <f t="shared" si="2"/>
        <v>52045.04</v>
      </c>
      <c r="CN5" s="7">
        <v>25000</v>
      </c>
      <c r="CO5" s="7">
        <f t="shared" si="4"/>
        <v>27045.04</v>
      </c>
      <c r="CP5" s="7"/>
      <c r="CV5" t="s">
        <v>10</v>
      </c>
      <c r="CW5">
        <v>25000</v>
      </c>
      <c r="CY5" t="s">
        <v>10</v>
      </c>
      <c r="CZ5">
        <v>25000</v>
      </c>
    </row>
    <row r="6" spans="1:104">
      <c r="A6" s="7">
        <v>5</v>
      </c>
      <c r="B6" s="7" t="s">
        <v>158</v>
      </c>
      <c r="C6" s="7">
        <v>12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200</v>
      </c>
      <c r="K6" s="7">
        <v>0</v>
      </c>
      <c r="L6" s="7">
        <v>150</v>
      </c>
      <c r="M6" s="7">
        <v>0</v>
      </c>
      <c r="N6" s="7">
        <v>0</v>
      </c>
      <c r="O6" s="7">
        <v>0</v>
      </c>
      <c r="P6" s="7">
        <v>2000</v>
      </c>
      <c r="Q6" s="7">
        <v>120</v>
      </c>
      <c r="R6" s="7">
        <v>100</v>
      </c>
      <c r="S6" s="7">
        <v>1870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100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60</v>
      </c>
      <c r="AU6" s="7">
        <v>0</v>
      </c>
      <c r="AV6" s="7">
        <v>0</v>
      </c>
      <c r="AW6" s="7">
        <v>0</v>
      </c>
      <c r="AX6" s="7">
        <v>0</v>
      </c>
      <c r="AY6" s="7">
        <v>29</v>
      </c>
      <c r="AZ6" s="7">
        <v>0</v>
      </c>
      <c r="BA6" s="7">
        <v>39</v>
      </c>
      <c r="BB6" s="7">
        <v>0</v>
      </c>
      <c r="BC6" s="7">
        <v>1379.59183673469</v>
      </c>
      <c r="BD6" s="7">
        <v>1671.42857142857</v>
      </c>
      <c r="BE6" s="7">
        <v>0</v>
      </c>
      <c r="BF6" s="7"/>
      <c r="BG6" s="7">
        <v>0</v>
      </c>
      <c r="BH6" s="7">
        <v>0</v>
      </c>
      <c r="BI6" s="7">
        <v>0</v>
      </c>
      <c r="BJ6" s="7">
        <v>0</v>
      </c>
      <c r="BK6" s="7">
        <v>0</v>
      </c>
      <c r="BL6" s="7"/>
      <c r="BM6" s="7">
        <v>80</v>
      </c>
      <c r="BN6" s="7">
        <v>50</v>
      </c>
      <c r="BO6" s="7">
        <v>0</v>
      </c>
      <c r="BP6" s="7">
        <v>0</v>
      </c>
      <c r="BQ6" s="7">
        <v>0</v>
      </c>
      <c r="BR6" s="7">
        <v>0</v>
      </c>
      <c r="BS6" s="7">
        <v>0</v>
      </c>
      <c r="BT6" s="7">
        <v>0</v>
      </c>
      <c r="BU6" s="7">
        <v>300</v>
      </c>
      <c r="BV6" s="7">
        <v>200</v>
      </c>
      <c r="BW6" s="7">
        <v>0</v>
      </c>
      <c r="BX6" s="7">
        <v>0</v>
      </c>
      <c r="BY6" s="8">
        <v>200</v>
      </c>
      <c r="BZ6" s="8">
        <v>0</v>
      </c>
      <c r="CA6" s="8">
        <v>0</v>
      </c>
      <c r="CB6" s="8">
        <v>0</v>
      </c>
      <c r="CC6" s="7">
        <v>0</v>
      </c>
      <c r="CD6" s="30"/>
      <c r="CE6" s="181">
        <f t="shared" si="3"/>
        <v>8549.02040816326</v>
      </c>
      <c r="CF6" s="7">
        <v>8549</v>
      </c>
      <c r="CG6" s="7" t="s">
        <v>158</v>
      </c>
      <c r="CH6" s="182">
        <v>8549</v>
      </c>
      <c r="CI6" s="7"/>
      <c r="CJ6" s="182">
        <f t="shared" si="0"/>
        <v>8549</v>
      </c>
      <c r="CK6" s="7">
        <v>3125.67</v>
      </c>
      <c r="CL6" s="182">
        <f t="shared" si="1"/>
        <v>37508.04</v>
      </c>
      <c r="CM6" s="182">
        <f t="shared" si="2"/>
        <v>46057.04</v>
      </c>
      <c r="CN6" s="7">
        <v>25000</v>
      </c>
      <c r="CO6" s="7">
        <f t="shared" si="4"/>
        <v>21057.04</v>
      </c>
      <c r="CP6" s="7"/>
      <c r="CV6" t="s">
        <v>219</v>
      </c>
      <c r="CW6">
        <v>8333.32</v>
      </c>
      <c r="CY6" t="s">
        <v>219</v>
      </c>
      <c r="CZ6">
        <v>8333.32</v>
      </c>
    </row>
    <row r="7" spans="1:104">
      <c r="A7" s="7">
        <v>6</v>
      </c>
      <c r="B7" s="7" t="s">
        <v>159</v>
      </c>
      <c r="C7" s="7">
        <v>12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2000</v>
      </c>
      <c r="Q7" s="7">
        <v>60</v>
      </c>
      <c r="R7" s="7">
        <v>100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100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7">
        <v>1000</v>
      </c>
      <c r="AV7" s="7">
        <v>0</v>
      </c>
      <c r="AW7" s="7">
        <v>0</v>
      </c>
      <c r="AX7" s="7">
        <v>0</v>
      </c>
      <c r="AY7" s="7">
        <v>49</v>
      </c>
      <c r="AZ7" s="7">
        <v>0</v>
      </c>
      <c r="BA7" s="7">
        <v>34</v>
      </c>
      <c r="BB7" s="7">
        <v>0</v>
      </c>
      <c r="BC7" s="7">
        <v>905.357142857143</v>
      </c>
      <c r="BD7" s="7">
        <v>1300</v>
      </c>
      <c r="BE7" s="7">
        <v>50</v>
      </c>
      <c r="BF7" s="7"/>
      <c r="BG7" s="7">
        <v>0</v>
      </c>
      <c r="BH7" s="7">
        <v>900.393372029938</v>
      </c>
      <c r="BI7" s="7">
        <v>0</v>
      </c>
      <c r="BJ7" s="7">
        <v>0</v>
      </c>
      <c r="BK7" s="7">
        <v>0</v>
      </c>
      <c r="BL7" s="7"/>
      <c r="BM7" s="7">
        <v>0</v>
      </c>
      <c r="BN7" s="7">
        <v>1703.2</v>
      </c>
      <c r="BO7" s="7">
        <v>740</v>
      </c>
      <c r="BP7" s="7">
        <v>0</v>
      </c>
      <c r="BQ7" s="7">
        <v>0</v>
      </c>
      <c r="BR7" s="7">
        <v>70</v>
      </c>
      <c r="BS7" s="7">
        <v>140</v>
      </c>
      <c r="BT7" s="7">
        <v>0</v>
      </c>
      <c r="BU7" s="7">
        <v>720</v>
      </c>
      <c r="BV7" s="7">
        <v>500</v>
      </c>
      <c r="BW7" s="7">
        <v>0</v>
      </c>
      <c r="BX7" s="7">
        <v>0</v>
      </c>
      <c r="BY7" s="8">
        <v>0</v>
      </c>
      <c r="BZ7" s="8">
        <v>0</v>
      </c>
      <c r="CA7" s="8">
        <v>0</v>
      </c>
      <c r="CB7" s="8">
        <v>0</v>
      </c>
      <c r="CC7" s="7">
        <v>120</v>
      </c>
      <c r="CD7" s="30"/>
      <c r="CE7" s="181">
        <f t="shared" si="3"/>
        <v>10491.9505148871</v>
      </c>
      <c r="CF7" s="7">
        <v>10492</v>
      </c>
      <c r="CG7" s="7" t="s">
        <v>159</v>
      </c>
      <c r="CH7" s="182">
        <v>10492</v>
      </c>
      <c r="CI7" s="7"/>
      <c r="CJ7" s="182">
        <f t="shared" si="0"/>
        <v>10492</v>
      </c>
      <c r="CK7" s="7">
        <v>3125.67</v>
      </c>
      <c r="CL7" s="182">
        <f t="shared" si="1"/>
        <v>37508.04</v>
      </c>
      <c r="CM7" s="182">
        <f t="shared" si="2"/>
        <v>48000.04</v>
      </c>
      <c r="CN7" s="7">
        <v>25000</v>
      </c>
      <c r="CO7" s="7">
        <f t="shared" si="4"/>
        <v>23000.04</v>
      </c>
      <c r="CP7" s="7"/>
      <c r="CV7" t="s">
        <v>179</v>
      </c>
      <c r="CW7">
        <v>25000</v>
      </c>
      <c r="CY7" t="s">
        <v>179</v>
      </c>
      <c r="CZ7">
        <v>25000</v>
      </c>
    </row>
    <row r="8" spans="1:104">
      <c r="A8" s="7">
        <v>7</v>
      </c>
      <c r="B8" s="7" t="s">
        <v>73</v>
      </c>
      <c r="C8" s="7">
        <v>12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2000</v>
      </c>
      <c r="Q8" s="7">
        <v>0</v>
      </c>
      <c r="R8" s="7">
        <v>100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150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150</v>
      </c>
      <c r="AN8" s="7">
        <v>0</v>
      </c>
      <c r="AO8" s="7">
        <v>0</v>
      </c>
      <c r="AP8" s="7">
        <v>0</v>
      </c>
      <c r="AQ8" s="7">
        <v>0</v>
      </c>
      <c r="AR8" s="7">
        <v>8</v>
      </c>
      <c r="AS8" s="7">
        <v>0</v>
      </c>
      <c r="AT8" s="7">
        <v>0</v>
      </c>
      <c r="AU8" s="7">
        <v>1135</v>
      </c>
      <c r="AV8" s="7">
        <v>0</v>
      </c>
      <c r="AW8" s="7">
        <v>0</v>
      </c>
      <c r="AX8" s="7">
        <v>40</v>
      </c>
      <c r="AY8" s="7">
        <v>32</v>
      </c>
      <c r="AZ8" s="7">
        <v>15</v>
      </c>
      <c r="BA8" s="7">
        <v>34</v>
      </c>
      <c r="BB8" s="7">
        <v>0</v>
      </c>
      <c r="BC8" s="7">
        <v>1034.69387755102</v>
      </c>
      <c r="BD8" s="7">
        <v>1857.14285714286</v>
      </c>
      <c r="BE8" s="7">
        <v>50</v>
      </c>
      <c r="BF8" s="7"/>
      <c r="BG8" s="7">
        <v>0</v>
      </c>
      <c r="BH8" s="7">
        <v>0</v>
      </c>
      <c r="BI8" s="7">
        <v>350</v>
      </c>
      <c r="BJ8" s="7">
        <v>0</v>
      </c>
      <c r="BK8" s="7">
        <v>20</v>
      </c>
      <c r="BL8" s="7"/>
      <c r="BM8" s="7">
        <v>0</v>
      </c>
      <c r="BN8" s="7">
        <v>732</v>
      </c>
      <c r="BO8" s="7">
        <v>740</v>
      </c>
      <c r="BP8" s="7">
        <v>0</v>
      </c>
      <c r="BQ8" s="7">
        <v>70</v>
      </c>
      <c r="BR8" s="7">
        <v>70</v>
      </c>
      <c r="BS8" s="7">
        <v>140</v>
      </c>
      <c r="BT8" s="7">
        <v>0</v>
      </c>
      <c r="BU8" s="7">
        <v>0</v>
      </c>
      <c r="BV8" s="7">
        <v>200</v>
      </c>
      <c r="BW8" s="7">
        <v>0</v>
      </c>
      <c r="BX8" s="7">
        <v>0</v>
      </c>
      <c r="BY8" s="8">
        <v>300</v>
      </c>
      <c r="BZ8" s="8">
        <v>0</v>
      </c>
      <c r="CA8" s="8">
        <v>282</v>
      </c>
      <c r="CB8" s="8">
        <v>0</v>
      </c>
      <c r="CC8" s="7">
        <v>300</v>
      </c>
      <c r="CD8" s="30"/>
      <c r="CE8" s="181">
        <f t="shared" si="3"/>
        <v>9809.83673469388</v>
      </c>
      <c r="CF8" s="7">
        <v>9810</v>
      </c>
      <c r="CG8" s="7" t="s">
        <v>73</v>
      </c>
      <c r="CH8" s="182">
        <v>9810</v>
      </c>
      <c r="CI8" s="7">
        <v>50</v>
      </c>
      <c r="CJ8" s="182">
        <f t="shared" si="0"/>
        <v>9760</v>
      </c>
      <c r="CK8" s="7">
        <v>3125.67</v>
      </c>
      <c r="CL8" s="182">
        <f t="shared" si="1"/>
        <v>37508.04</v>
      </c>
      <c r="CM8" s="182">
        <f t="shared" si="2"/>
        <v>47268.04</v>
      </c>
      <c r="CN8" s="7">
        <v>25000</v>
      </c>
      <c r="CO8" s="7">
        <f t="shared" si="4"/>
        <v>22268.04</v>
      </c>
      <c r="CP8" s="7"/>
      <c r="CV8" t="s">
        <v>172</v>
      </c>
      <c r="CW8">
        <v>25000</v>
      </c>
      <c r="CY8" t="s">
        <v>172</v>
      </c>
      <c r="CZ8">
        <v>25000</v>
      </c>
    </row>
    <row r="9" spans="1:104">
      <c r="A9" s="7">
        <v>8</v>
      </c>
      <c r="B9" s="7" t="s">
        <v>160</v>
      </c>
      <c r="C9" s="7">
        <v>12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150</v>
      </c>
      <c r="M9" s="7">
        <v>0</v>
      </c>
      <c r="N9" s="7">
        <v>0</v>
      </c>
      <c r="O9" s="7">
        <v>0</v>
      </c>
      <c r="P9" s="7">
        <v>2000</v>
      </c>
      <c r="Q9" s="7">
        <v>120</v>
      </c>
      <c r="R9" s="7">
        <v>100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100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0</v>
      </c>
      <c r="AU9" s="7">
        <v>675</v>
      </c>
      <c r="AV9" s="7">
        <v>0</v>
      </c>
      <c r="AW9" s="7">
        <v>0</v>
      </c>
      <c r="AX9" s="7">
        <v>40</v>
      </c>
      <c r="AY9" s="7">
        <v>29</v>
      </c>
      <c r="AZ9" s="7">
        <v>0</v>
      </c>
      <c r="BA9" s="7">
        <v>36</v>
      </c>
      <c r="BB9" s="7">
        <v>0</v>
      </c>
      <c r="BC9" s="7">
        <v>1073.01587301587</v>
      </c>
      <c r="BD9" s="7">
        <v>1919.04761904762</v>
      </c>
      <c r="BE9" s="7">
        <v>0</v>
      </c>
      <c r="BF9" s="7"/>
      <c r="BG9" s="7">
        <v>0</v>
      </c>
      <c r="BH9" s="7">
        <v>0</v>
      </c>
      <c r="BI9" s="7">
        <v>0</v>
      </c>
      <c r="BJ9" s="7">
        <v>0</v>
      </c>
      <c r="BK9" s="7">
        <v>0</v>
      </c>
      <c r="BL9" s="7"/>
      <c r="BM9" s="7">
        <v>0</v>
      </c>
      <c r="BN9" s="7">
        <v>350</v>
      </c>
      <c r="BO9" s="7">
        <v>564</v>
      </c>
      <c r="BP9" s="7">
        <v>0</v>
      </c>
      <c r="BQ9" s="7">
        <v>200</v>
      </c>
      <c r="BR9" s="7">
        <v>80</v>
      </c>
      <c r="BS9" s="7">
        <v>480</v>
      </c>
      <c r="BT9" s="7">
        <v>0</v>
      </c>
      <c r="BU9" s="7">
        <v>0</v>
      </c>
      <c r="BV9" s="7">
        <v>200</v>
      </c>
      <c r="BW9" s="7">
        <v>0</v>
      </c>
      <c r="BX9" s="7">
        <v>0</v>
      </c>
      <c r="BY9" s="8">
        <v>150</v>
      </c>
      <c r="BZ9" s="8">
        <v>0</v>
      </c>
      <c r="CA9" s="8">
        <v>0</v>
      </c>
      <c r="CB9" s="8">
        <v>0</v>
      </c>
      <c r="CC9" s="7">
        <v>540</v>
      </c>
      <c r="CD9" s="30"/>
      <c r="CE9" s="181">
        <f t="shared" si="3"/>
        <v>8806.06349206349</v>
      </c>
      <c r="CF9" s="7">
        <v>8806</v>
      </c>
      <c r="CG9" s="7" t="s">
        <v>160</v>
      </c>
      <c r="CH9" s="182">
        <v>8806</v>
      </c>
      <c r="CI9" s="7"/>
      <c r="CJ9" s="182">
        <f t="shared" si="0"/>
        <v>8806</v>
      </c>
      <c r="CK9" s="7">
        <v>3125.67</v>
      </c>
      <c r="CL9" s="182">
        <f t="shared" si="1"/>
        <v>37508.04</v>
      </c>
      <c r="CM9" s="182">
        <f t="shared" si="2"/>
        <v>46314.04</v>
      </c>
      <c r="CN9" s="7">
        <v>25000</v>
      </c>
      <c r="CO9" s="7">
        <f t="shared" si="4"/>
        <v>21314.04</v>
      </c>
      <c r="CP9" s="7"/>
      <c r="CV9" t="s">
        <v>195</v>
      </c>
      <c r="CW9">
        <v>25000</v>
      </c>
      <c r="CY9" t="s">
        <v>195</v>
      </c>
      <c r="CZ9">
        <v>25000</v>
      </c>
    </row>
    <row r="10" spans="1:104">
      <c r="A10" s="7">
        <v>9</v>
      </c>
      <c r="B10" s="7" t="s">
        <v>66</v>
      </c>
      <c r="C10" s="7">
        <v>12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150</v>
      </c>
      <c r="M10" s="7">
        <v>0</v>
      </c>
      <c r="N10" s="7">
        <v>0</v>
      </c>
      <c r="O10" s="7">
        <v>0</v>
      </c>
      <c r="P10" s="7">
        <v>2000</v>
      </c>
      <c r="Q10" s="7">
        <v>0</v>
      </c>
      <c r="R10" s="7">
        <v>100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100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0</v>
      </c>
      <c r="AU10" s="7">
        <v>1300</v>
      </c>
      <c r="AV10" s="7">
        <v>0</v>
      </c>
      <c r="AW10" s="7">
        <v>0</v>
      </c>
      <c r="AX10" s="7">
        <v>20</v>
      </c>
      <c r="AY10" s="7">
        <v>33</v>
      </c>
      <c r="AZ10" s="7">
        <v>0</v>
      </c>
      <c r="BA10" s="7">
        <v>18</v>
      </c>
      <c r="BB10" s="7">
        <v>0</v>
      </c>
      <c r="BC10" s="7">
        <v>804.761904761905</v>
      </c>
      <c r="BD10" s="7">
        <v>1671.42857142857</v>
      </c>
      <c r="BE10" s="7">
        <v>0</v>
      </c>
      <c r="BF10" s="7"/>
      <c r="BG10" s="7">
        <v>0</v>
      </c>
      <c r="BH10" s="7">
        <v>0</v>
      </c>
      <c r="BI10" s="7">
        <v>0</v>
      </c>
      <c r="BJ10" s="7">
        <v>0</v>
      </c>
      <c r="BK10" s="7">
        <v>0</v>
      </c>
      <c r="BL10" s="7"/>
      <c r="BM10" s="7">
        <v>0</v>
      </c>
      <c r="BN10" s="7">
        <v>476</v>
      </c>
      <c r="BO10" s="7">
        <v>482</v>
      </c>
      <c r="BP10" s="7">
        <v>0</v>
      </c>
      <c r="BQ10" s="7">
        <v>175</v>
      </c>
      <c r="BR10" s="7">
        <v>105</v>
      </c>
      <c r="BS10" s="7">
        <v>280</v>
      </c>
      <c r="BT10" s="7">
        <v>0</v>
      </c>
      <c r="BU10" s="7">
        <v>0</v>
      </c>
      <c r="BV10" s="7">
        <v>200</v>
      </c>
      <c r="BW10" s="7">
        <v>0</v>
      </c>
      <c r="BX10" s="7">
        <v>0</v>
      </c>
      <c r="BY10" s="8">
        <v>150</v>
      </c>
      <c r="BZ10" s="8">
        <v>0</v>
      </c>
      <c r="CA10" s="8">
        <v>0</v>
      </c>
      <c r="CB10" s="8">
        <v>120</v>
      </c>
      <c r="CC10" s="7">
        <v>300</v>
      </c>
      <c r="CD10" s="30"/>
      <c r="CE10" s="181">
        <f t="shared" si="3"/>
        <v>8485.19047619047</v>
      </c>
      <c r="CF10" s="7">
        <v>8485</v>
      </c>
      <c r="CG10" s="7" t="s">
        <v>66</v>
      </c>
      <c r="CH10" s="182">
        <v>8485</v>
      </c>
      <c r="CI10" s="7">
        <v>1620</v>
      </c>
      <c r="CJ10" s="182">
        <f t="shared" si="0"/>
        <v>6865</v>
      </c>
      <c r="CK10" s="7">
        <v>3125.67</v>
      </c>
      <c r="CL10" s="182">
        <f t="shared" si="1"/>
        <v>37508.04</v>
      </c>
      <c r="CM10" s="182">
        <f t="shared" si="2"/>
        <v>44373.04</v>
      </c>
      <c r="CN10" s="7">
        <v>25000</v>
      </c>
      <c r="CO10" s="7">
        <f t="shared" si="4"/>
        <v>19373.04</v>
      </c>
      <c r="CP10" s="7"/>
      <c r="CV10" t="s">
        <v>187</v>
      </c>
      <c r="CW10">
        <v>25000</v>
      </c>
      <c r="CY10" s="173" t="s">
        <v>187</v>
      </c>
      <c r="CZ10" s="173">
        <v>25000</v>
      </c>
    </row>
    <row r="11" spans="1:94">
      <c r="A11" s="7">
        <v>10</v>
      </c>
      <c r="B11" s="7" t="s">
        <v>161</v>
      </c>
      <c r="C11" s="7">
        <v>12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2000</v>
      </c>
      <c r="Q11" s="7">
        <v>156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100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60</v>
      </c>
      <c r="AU11" s="7">
        <v>1250</v>
      </c>
      <c r="AV11" s="7">
        <v>0</v>
      </c>
      <c r="AW11" s="7">
        <v>0</v>
      </c>
      <c r="AX11" s="7">
        <v>20</v>
      </c>
      <c r="AY11" s="7">
        <v>29</v>
      </c>
      <c r="AZ11" s="7">
        <v>0</v>
      </c>
      <c r="BA11" s="7">
        <v>32</v>
      </c>
      <c r="BB11" s="7">
        <v>0</v>
      </c>
      <c r="BC11" s="7">
        <v>804.761904761905</v>
      </c>
      <c r="BD11" s="7">
        <v>1671.42857142857</v>
      </c>
      <c r="BE11" s="7">
        <v>0</v>
      </c>
      <c r="BF11" s="7"/>
      <c r="BG11" s="7">
        <v>0</v>
      </c>
      <c r="BH11" s="7">
        <v>0</v>
      </c>
      <c r="BI11" s="7">
        <v>0</v>
      </c>
      <c r="BJ11" s="7">
        <v>0</v>
      </c>
      <c r="BK11" s="7">
        <v>0</v>
      </c>
      <c r="BL11" s="7"/>
      <c r="BM11" s="7">
        <v>0</v>
      </c>
      <c r="BN11" s="7">
        <v>660</v>
      </c>
      <c r="BO11" s="7">
        <v>870</v>
      </c>
      <c r="BP11" s="7">
        <v>0</v>
      </c>
      <c r="BQ11" s="7">
        <v>40</v>
      </c>
      <c r="BR11" s="7">
        <v>40</v>
      </c>
      <c r="BS11" s="7">
        <v>80</v>
      </c>
      <c r="BT11" s="7">
        <v>0</v>
      </c>
      <c r="BU11" s="7">
        <v>240</v>
      </c>
      <c r="BV11" s="7">
        <v>200</v>
      </c>
      <c r="BW11" s="7">
        <v>0</v>
      </c>
      <c r="BX11" s="7">
        <v>0</v>
      </c>
      <c r="BY11" s="8">
        <v>50</v>
      </c>
      <c r="BZ11" s="8">
        <v>0</v>
      </c>
      <c r="CA11" s="8">
        <v>264</v>
      </c>
      <c r="CB11" s="8">
        <v>480</v>
      </c>
      <c r="CC11" s="7">
        <v>0</v>
      </c>
      <c r="CD11" s="30"/>
      <c r="CE11" s="181">
        <f t="shared" si="3"/>
        <v>9047.19047619047</v>
      </c>
      <c r="CF11" s="7">
        <v>9047</v>
      </c>
      <c r="CG11" s="7" t="s">
        <v>161</v>
      </c>
      <c r="CH11" s="182">
        <v>9047</v>
      </c>
      <c r="CI11" s="7"/>
      <c r="CJ11" s="182">
        <f t="shared" si="0"/>
        <v>9047</v>
      </c>
      <c r="CK11" s="7">
        <v>3125.67</v>
      </c>
      <c r="CL11" s="182">
        <f t="shared" si="1"/>
        <v>37508.04</v>
      </c>
      <c r="CM11" s="182">
        <f t="shared" si="2"/>
        <v>46555.04</v>
      </c>
      <c r="CN11" s="7">
        <v>25000</v>
      </c>
      <c r="CO11" s="7">
        <f t="shared" si="4"/>
        <v>21555.04</v>
      </c>
      <c r="CP11" s="7"/>
    </row>
    <row r="12" spans="1:104">
      <c r="A12" s="7">
        <v>11</v>
      </c>
      <c r="B12" s="7" t="s">
        <v>162</v>
      </c>
      <c r="C12" s="7">
        <v>12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150</v>
      </c>
      <c r="M12" s="7">
        <v>0</v>
      </c>
      <c r="N12" s="7">
        <v>0</v>
      </c>
      <c r="O12" s="7">
        <v>0</v>
      </c>
      <c r="P12" s="7">
        <v>2000</v>
      </c>
      <c r="Q12" s="7">
        <v>156</v>
      </c>
      <c r="R12" s="7">
        <v>100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100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750</v>
      </c>
      <c r="AV12" s="7">
        <v>0</v>
      </c>
      <c r="AW12" s="7">
        <v>0</v>
      </c>
      <c r="AX12" s="7">
        <v>20</v>
      </c>
      <c r="AY12" s="7">
        <v>29</v>
      </c>
      <c r="AZ12" s="7">
        <v>20</v>
      </c>
      <c r="BA12" s="7">
        <v>36</v>
      </c>
      <c r="BB12" s="7">
        <v>0</v>
      </c>
      <c r="BC12" s="7">
        <v>1073.01587301587</v>
      </c>
      <c r="BD12" s="7">
        <v>1300</v>
      </c>
      <c r="BE12" s="7">
        <v>0</v>
      </c>
      <c r="BF12" s="7"/>
      <c r="BG12" s="7">
        <v>0</v>
      </c>
      <c r="BH12" s="7">
        <v>0</v>
      </c>
      <c r="BI12" s="7">
        <v>0</v>
      </c>
      <c r="BJ12" s="7">
        <v>0</v>
      </c>
      <c r="BK12" s="7">
        <v>0</v>
      </c>
      <c r="BL12" s="7"/>
      <c r="BM12" s="7">
        <v>0</v>
      </c>
      <c r="BN12" s="7">
        <v>416</v>
      </c>
      <c r="BO12" s="7">
        <v>552</v>
      </c>
      <c r="BP12" s="7">
        <v>0</v>
      </c>
      <c r="BQ12" s="7">
        <v>80</v>
      </c>
      <c r="BR12" s="7">
        <v>200</v>
      </c>
      <c r="BS12" s="7">
        <v>540</v>
      </c>
      <c r="BT12" s="7">
        <v>0</v>
      </c>
      <c r="BU12" s="7">
        <v>320</v>
      </c>
      <c r="BV12" s="7">
        <v>200</v>
      </c>
      <c r="BW12" s="7">
        <v>0</v>
      </c>
      <c r="BX12" s="7">
        <v>0</v>
      </c>
      <c r="BY12" s="8">
        <v>0</v>
      </c>
      <c r="BZ12" s="8">
        <v>324</v>
      </c>
      <c r="CA12" s="8">
        <v>240</v>
      </c>
      <c r="CB12" s="8">
        <v>0</v>
      </c>
      <c r="CC12" s="7">
        <v>120</v>
      </c>
      <c r="CD12" s="30">
        <v>30</v>
      </c>
      <c r="CE12" s="181">
        <f t="shared" si="3"/>
        <v>8756.01587301587</v>
      </c>
      <c r="CF12" s="7">
        <v>8756</v>
      </c>
      <c r="CG12" s="7" t="s">
        <v>162</v>
      </c>
      <c r="CH12" s="182">
        <v>8756</v>
      </c>
      <c r="CI12" s="7"/>
      <c r="CJ12" s="182">
        <f t="shared" si="0"/>
        <v>8756</v>
      </c>
      <c r="CK12" s="7">
        <v>3125.67</v>
      </c>
      <c r="CL12" s="182">
        <f t="shared" si="1"/>
        <v>37508.04</v>
      </c>
      <c r="CM12" s="182">
        <f t="shared" si="2"/>
        <v>46264.04</v>
      </c>
      <c r="CN12" s="7">
        <v>25000</v>
      </c>
      <c r="CO12" s="7">
        <f t="shared" si="4"/>
        <v>21264.04</v>
      </c>
      <c r="CP12" s="7"/>
      <c r="CV12" t="s">
        <v>216</v>
      </c>
      <c r="CW12">
        <v>8333.32</v>
      </c>
      <c r="CY12" t="s">
        <v>216</v>
      </c>
      <c r="CZ12">
        <v>8333.32</v>
      </c>
    </row>
    <row r="13" spans="1:104">
      <c r="A13" s="7">
        <v>12</v>
      </c>
      <c r="B13" s="7" t="s">
        <v>165</v>
      </c>
      <c r="C13" s="7">
        <v>12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150</v>
      </c>
      <c r="M13" s="7">
        <v>0</v>
      </c>
      <c r="N13" s="7">
        <v>0</v>
      </c>
      <c r="O13" s="7">
        <v>0</v>
      </c>
      <c r="P13" s="7">
        <v>2000</v>
      </c>
      <c r="Q13" s="7">
        <v>0</v>
      </c>
      <c r="R13" s="7">
        <v>100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1350</v>
      </c>
      <c r="AV13" s="7">
        <v>110</v>
      </c>
      <c r="AW13" s="7">
        <v>0</v>
      </c>
      <c r="AX13" s="7">
        <v>75</v>
      </c>
      <c r="AY13" s="7">
        <v>32</v>
      </c>
      <c r="AZ13" s="7">
        <v>30</v>
      </c>
      <c r="BA13" s="7">
        <v>37</v>
      </c>
      <c r="BB13" s="7">
        <v>0</v>
      </c>
      <c r="BC13" s="7">
        <v>1264.62585034014</v>
      </c>
      <c r="BD13" s="7">
        <v>2042.85714285714</v>
      </c>
      <c r="BE13" s="7">
        <v>50</v>
      </c>
      <c r="BF13" s="7"/>
      <c r="BG13" s="7">
        <v>0</v>
      </c>
      <c r="BH13" s="7">
        <v>0</v>
      </c>
      <c r="BI13" s="7">
        <v>0</v>
      </c>
      <c r="BJ13" s="7">
        <v>0</v>
      </c>
      <c r="BK13" s="7">
        <v>0</v>
      </c>
      <c r="BL13" s="7"/>
      <c r="BM13" s="7">
        <v>0</v>
      </c>
      <c r="BN13" s="7">
        <v>942</v>
      </c>
      <c r="BO13" s="7">
        <v>900</v>
      </c>
      <c r="BP13" s="7">
        <v>0</v>
      </c>
      <c r="BQ13" s="7">
        <v>140</v>
      </c>
      <c r="BR13" s="7">
        <v>140</v>
      </c>
      <c r="BS13" s="7">
        <v>280</v>
      </c>
      <c r="BT13" s="7">
        <v>0</v>
      </c>
      <c r="BU13" s="7">
        <v>0</v>
      </c>
      <c r="BV13" s="7">
        <v>200</v>
      </c>
      <c r="BW13" s="7">
        <v>0</v>
      </c>
      <c r="BX13" s="7">
        <v>0</v>
      </c>
      <c r="BY13" s="8">
        <v>150</v>
      </c>
      <c r="BZ13" s="8">
        <v>0</v>
      </c>
      <c r="CA13" s="8">
        <v>0</v>
      </c>
      <c r="CB13" s="8">
        <v>480</v>
      </c>
      <c r="CC13" s="7">
        <v>300</v>
      </c>
      <c r="CD13" s="30"/>
      <c r="CE13" s="181">
        <f t="shared" si="3"/>
        <v>10773.4829931973</v>
      </c>
      <c r="CF13" s="7">
        <v>10773</v>
      </c>
      <c r="CG13" s="7" t="s">
        <v>165</v>
      </c>
      <c r="CH13" s="182">
        <v>10773</v>
      </c>
      <c r="CI13" s="7"/>
      <c r="CJ13" s="182">
        <f t="shared" si="0"/>
        <v>10773</v>
      </c>
      <c r="CK13" s="7">
        <v>3125.67</v>
      </c>
      <c r="CL13" s="182">
        <f t="shared" si="1"/>
        <v>37508.04</v>
      </c>
      <c r="CM13" s="182">
        <f t="shared" si="2"/>
        <v>48281.04</v>
      </c>
      <c r="CN13" s="7">
        <v>25000</v>
      </c>
      <c r="CO13" s="7">
        <f t="shared" si="4"/>
        <v>23281.04</v>
      </c>
      <c r="CP13" s="7"/>
      <c r="CV13" t="s">
        <v>154</v>
      </c>
      <c r="CW13">
        <v>25000</v>
      </c>
      <c r="CY13" t="s">
        <v>154</v>
      </c>
      <c r="CZ13">
        <v>25000</v>
      </c>
    </row>
    <row r="14" spans="1:104">
      <c r="A14" s="7">
        <v>13</v>
      </c>
      <c r="B14" s="7" t="s">
        <v>166</v>
      </c>
      <c r="C14" s="7">
        <v>12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150</v>
      </c>
      <c r="M14" s="7">
        <v>0</v>
      </c>
      <c r="N14" s="7">
        <v>0</v>
      </c>
      <c r="O14" s="7">
        <v>0</v>
      </c>
      <c r="P14" s="7">
        <v>2000</v>
      </c>
      <c r="Q14" s="7">
        <v>0</v>
      </c>
      <c r="R14" s="7">
        <v>100</v>
      </c>
      <c r="S14" s="7">
        <v>0</v>
      </c>
      <c r="T14" s="7">
        <v>0</v>
      </c>
      <c r="U14" s="7">
        <v>0</v>
      </c>
      <c r="V14" s="7">
        <v>160</v>
      </c>
      <c r="W14" s="7">
        <v>0</v>
      </c>
      <c r="X14" s="7">
        <v>150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100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700</v>
      </c>
      <c r="AV14" s="7">
        <v>0</v>
      </c>
      <c r="AW14" s="7">
        <v>0</v>
      </c>
      <c r="AX14" s="7">
        <v>0</v>
      </c>
      <c r="AY14" s="7">
        <v>53</v>
      </c>
      <c r="AZ14" s="7">
        <v>40</v>
      </c>
      <c r="BA14" s="7">
        <v>36</v>
      </c>
      <c r="BB14" s="7">
        <v>0</v>
      </c>
      <c r="BC14" s="7">
        <v>1073.01587301587</v>
      </c>
      <c r="BD14" s="7">
        <v>1919.04761904762</v>
      </c>
      <c r="BE14" s="7">
        <v>0</v>
      </c>
      <c r="BF14" s="7"/>
      <c r="BG14" s="7">
        <v>0</v>
      </c>
      <c r="BH14" s="7">
        <v>560.168233295295</v>
      </c>
      <c r="BI14" s="7">
        <v>850</v>
      </c>
      <c r="BJ14" s="7">
        <v>750</v>
      </c>
      <c r="BK14" s="7">
        <v>20</v>
      </c>
      <c r="BL14" s="7"/>
      <c r="BM14" s="7">
        <v>0</v>
      </c>
      <c r="BN14" s="7">
        <v>2073.6</v>
      </c>
      <c r="BO14" s="7">
        <v>474</v>
      </c>
      <c r="BP14" s="7">
        <v>0</v>
      </c>
      <c r="BQ14" s="7">
        <v>0</v>
      </c>
      <c r="BR14" s="7">
        <v>160</v>
      </c>
      <c r="BS14" s="7">
        <v>400</v>
      </c>
      <c r="BT14" s="7">
        <v>0</v>
      </c>
      <c r="BU14" s="7">
        <v>960</v>
      </c>
      <c r="BV14" s="7">
        <v>500</v>
      </c>
      <c r="BW14" s="7">
        <v>0</v>
      </c>
      <c r="BX14" s="7">
        <v>0</v>
      </c>
      <c r="BY14" s="8">
        <v>0</v>
      </c>
      <c r="BZ14" s="8">
        <v>432</v>
      </c>
      <c r="CA14" s="8">
        <v>0</v>
      </c>
      <c r="CB14" s="8">
        <v>0</v>
      </c>
      <c r="CC14" s="7">
        <v>0</v>
      </c>
      <c r="CD14" s="30">
        <v>30</v>
      </c>
      <c r="CE14" s="181">
        <f t="shared" si="3"/>
        <v>13690.8317253588</v>
      </c>
      <c r="CF14" s="7">
        <v>13691</v>
      </c>
      <c r="CG14" s="7" t="s">
        <v>166</v>
      </c>
      <c r="CH14" s="182">
        <v>13691</v>
      </c>
      <c r="CI14" s="7"/>
      <c r="CJ14" s="182">
        <f t="shared" si="0"/>
        <v>13691</v>
      </c>
      <c r="CK14" s="7">
        <v>3125.67</v>
      </c>
      <c r="CL14" s="182">
        <f t="shared" si="1"/>
        <v>37508.04</v>
      </c>
      <c r="CM14" s="182">
        <f t="shared" si="2"/>
        <v>51199.04</v>
      </c>
      <c r="CN14" s="7">
        <v>25000</v>
      </c>
      <c r="CO14" s="7">
        <f t="shared" si="4"/>
        <v>26199.04</v>
      </c>
      <c r="CP14" s="7"/>
      <c r="CV14" t="s">
        <v>73</v>
      </c>
      <c r="CW14">
        <v>25000</v>
      </c>
      <c r="CY14" t="s">
        <v>73</v>
      </c>
      <c r="CZ14">
        <v>25000</v>
      </c>
    </row>
    <row r="15" spans="1:104">
      <c r="A15" s="7">
        <v>14</v>
      </c>
      <c r="B15" s="7" t="s">
        <v>167</v>
      </c>
      <c r="C15" s="7">
        <v>12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150</v>
      </c>
      <c r="M15" s="7">
        <v>0</v>
      </c>
      <c r="N15" s="7">
        <v>0</v>
      </c>
      <c r="O15" s="7">
        <v>0</v>
      </c>
      <c r="P15" s="7">
        <v>2000</v>
      </c>
      <c r="Q15" s="7">
        <v>156</v>
      </c>
      <c r="R15" s="7">
        <v>100</v>
      </c>
      <c r="S15" s="7">
        <v>1560</v>
      </c>
      <c r="T15" s="7">
        <v>0</v>
      </c>
      <c r="U15" s="7">
        <v>0</v>
      </c>
      <c r="V15" s="7">
        <v>160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100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90</v>
      </c>
      <c r="AU15" s="7">
        <v>900</v>
      </c>
      <c r="AV15" s="7">
        <v>110</v>
      </c>
      <c r="AW15" s="7">
        <v>0</v>
      </c>
      <c r="AX15" s="7">
        <v>0</v>
      </c>
      <c r="AY15" s="7">
        <v>61</v>
      </c>
      <c r="AZ15" s="7">
        <v>0</v>
      </c>
      <c r="BA15" s="7">
        <v>31</v>
      </c>
      <c r="BB15" s="7">
        <v>0</v>
      </c>
      <c r="BC15" s="7">
        <v>996.371882086168</v>
      </c>
      <c r="BD15" s="7">
        <v>2166.66666666667</v>
      </c>
      <c r="BE15" s="7">
        <v>0</v>
      </c>
      <c r="BF15" s="7"/>
      <c r="BG15" s="7">
        <v>0</v>
      </c>
      <c r="BH15" s="7">
        <v>560.168233295294</v>
      </c>
      <c r="BI15" s="7">
        <v>0</v>
      </c>
      <c r="BJ15" s="7">
        <v>0</v>
      </c>
      <c r="BK15" s="7">
        <v>0</v>
      </c>
      <c r="BL15" s="7"/>
      <c r="BM15" s="7">
        <v>0</v>
      </c>
      <c r="BN15" s="7">
        <v>1263.2</v>
      </c>
      <c r="BO15" s="7">
        <v>550</v>
      </c>
      <c r="BP15" s="7">
        <v>0</v>
      </c>
      <c r="BQ15" s="7">
        <v>0</v>
      </c>
      <c r="BR15" s="7">
        <v>0</v>
      </c>
      <c r="BS15" s="7">
        <v>60</v>
      </c>
      <c r="BT15" s="7">
        <v>0</v>
      </c>
      <c r="BU15" s="7">
        <v>675</v>
      </c>
      <c r="BV15" s="7">
        <v>500</v>
      </c>
      <c r="BW15" s="7">
        <v>0</v>
      </c>
      <c r="BX15" s="7">
        <v>0</v>
      </c>
      <c r="BY15" s="8">
        <v>0</v>
      </c>
      <c r="BZ15" s="8">
        <v>0</v>
      </c>
      <c r="CA15" s="8">
        <v>0</v>
      </c>
      <c r="CB15" s="8">
        <v>480</v>
      </c>
      <c r="CC15" s="7">
        <v>0</v>
      </c>
      <c r="CD15" s="30"/>
      <c r="CE15" s="181">
        <f t="shared" si="3"/>
        <v>12669.4067820481</v>
      </c>
      <c r="CF15" s="7">
        <v>12669</v>
      </c>
      <c r="CG15" s="7" t="s">
        <v>167</v>
      </c>
      <c r="CH15" s="182">
        <v>12669</v>
      </c>
      <c r="CI15" s="7"/>
      <c r="CJ15" s="182">
        <f t="shared" si="0"/>
        <v>12669</v>
      </c>
      <c r="CK15" s="7">
        <v>3125.67</v>
      </c>
      <c r="CL15" s="182">
        <f t="shared" si="1"/>
        <v>37508.04</v>
      </c>
      <c r="CM15" s="182">
        <f t="shared" si="2"/>
        <v>50177.04</v>
      </c>
      <c r="CN15" s="7">
        <v>25000</v>
      </c>
      <c r="CO15" s="7">
        <f t="shared" si="4"/>
        <v>25177.04</v>
      </c>
      <c r="CP15" s="7"/>
      <c r="CV15" t="s">
        <v>34</v>
      </c>
      <c r="CW15">
        <v>10416.6</v>
      </c>
      <c r="CY15" t="s">
        <v>34</v>
      </c>
      <c r="CZ15">
        <v>10416.6</v>
      </c>
    </row>
    <row r="16" spans="1:104">
      <c r="A16" s="7">
        <v>15</v>
      </c>
      <c r="B16" s="7" t="s">
        <v>69</v>
      </c>
      <c r="C16" s="7">
        <v>12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2000</v>
      </c>
      <c r="Q16" s="7">
        <v>0</v>
      </c>
      <c r="R16" s="7">
        <v>100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30</v>
      </c>
      <c r="AY16" s="7">
        <v>31</v>
      </c>
      <c r="AZ16" s="7">
        <v>15</v>
      </c>
      <c r="BA16" s="7">
        <v>24</v>
      </c>
      <c r="BB16" s="7">
        <v>0</v>
      </c>
      <c r="BC16" s="7">
        <v>804.761904761905</v>
      </c>
      <c r="BD16" s="7">
        <v>2042.85714285714</v>
      </c>
      <c r="BE16" s="7">
        <v>0</v>
      </c>
      <c r="BF16" s="7"/>
      <c r="BG16" s="7">
        <v>0</v>
      </c>
      <c r="BH16" s="7">
        <v>0</v>
      </c>
      <c r="BI16" s="7">
        <v>0</v>
      </c>
      <c r="BJ16" s="7">
        <v>0</v>
      </c>
      <c r="BK16" s="7">
        <v>0</v>
      </c>
      <c r="BL16" s="7"/>
      <c r="BM16" s="7">
        <v>0</v>
      </c>
      <c r="BN16" s="7">
        <v>678</v>
      </c>
      <c r="BO16" s="7">
        <v>488</v>
      </c>
      <c r="BP16" s="7">
        <v>0</v>
      </c>
      <c r="BQ16" s="7">
        <v>35</v>
      </c>
      <c r="BR16" s="7">
        <v>35</v>
      </c>
      <c r="BS16" s="7">
        <v>70</v>
      </c>
      <c r="BT16" s="7">
        <v>0</v>
      </c>
      <c r="BU16" s="7">
        <v>200</v>
      </c>
      <c r="BV16" s="7">
        <v>200</v>
      </c>
      <c r="BW16" s="7">
        <v>0</v>
      </c>
      <c r="BX16" s="7">
        <v>0</v>
      </c>
      <c r="BY16" s="8">
        <v>350</v>
      </c>
      <c r="BZ16" s="8">
        <v>0</v>
      </c>
      <c r="CA16" s="8">
        <v>564</v>
      </c>
      <c r="CB16" s="8">
        <v>0</v>
      </c>
      <c r="CC16" s="7">
        <v>0</v>
      </c>
      <c r="CD16" s="30"/>
      <c r="CE16" s="181">
        <f t="shared" si="3"/>
        <v>7667.61904761904</v>
      </c>
      <c r="CF16" s="7">
        <v>7668</v>
      </c>
      <c r="CG16" s="7" t="s">
        <v>69</v>
      </c>
      <c r="CH16" s="182">
        <v>7668</v>
      </c>
      <c r="CI16" s="7">
        <v>100</v>
      </c>
      <c r="CJ16" s="182">
        <f t="shared" si="0"/>
        <v>7568</v>
      </c>
      <c r="CK16" s="7">
        <v>3125.67</v>
      </c>
      <c r="CL16" s="182">
        <f t="shared" si="1"/>
        <v>37508.04</v>
      </c>
      <c r="CM16" s="182">
        <f t="shared" si="2"/>
        <v>45076.04</v>
      </c>
      <c r="CN16" s="7">
        <v>25000</v>
      </c>
      <c r="CO16" s="7">
        <f t="shared" si="4"/>
        <v>20076.04</v>
      </c>
      <c r="CP16" s="7"/>
      <c r="CV16" t="s">
        <v>42</v>
      </c>
      <c r="CW16">
        <v>8333.32</v>
      </c>
      <c r="CY16" t="s">
        <v>42</v>
      </c>
      <c r="CZ16">
        <v>8333.32</v>
      </c>
    </row>
    <row r="17" spans="1:104">
      <c r="A17" s="7">
        <v>16</v>
      </c>
      <c r="B17" s="7" t="s">
        <v>168</v>
      </c>
      <c r="C17" s="7">
        <v>12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150</v>
      </c>
      <c r="M17" s="7">
        <v>0</v>
      </c>
      <c r="N17" s="7">
        <v>0</v>
      </c>
      <c r="O17" s="7">
        <v>0</v>
      </c>
      <c r="P17" s="7">
        <v>2000</v>
      </c>
      <c r="Q17" s="7">
        <v>0</v>
      </c>
      <c r="R17" s="7">
        <v>100</v>
      </c>
      <c r="S17" s="7">
        <v>0</v>
      </c>
      <c r="T17" s="7">
        <v>0</v>
      </c>
      <c r="U17" s="7">
        <v>0</v>
      </c>
      <c r="V17" s="7">
        <v>160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100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60</v>
      </c>
      <c r="AU17" s="7">
        <v>900</v>
      </c>
      <c r="AV17" s="7">
        <v>0</v>
      </c>
      <c r="AW17" s="7">
        <v>0</v>
      </c>
      <c r="AX17" s="7">
        <v>0</v>
      </c>
      <c r="AY17" s="7">
        <v>61</v>
      </c>
      <c r="AZ17" s="7">
        <v>0</v>
      </c>
      <c r="BA17" s="7">
        <v>29</v>
      </c>
      <c r="BB17" s="7">
        <v>0</v>
      </c>
      <c r="BC17" s="7">
        <v>1341.26984126984</v>
      </c>
      <c r="BD17" s="7">
        <v>2166.66666666667</v>
      </c>
      <c r="BE17" s="7">
        <v>0</v>
      </c>
      <c r="BF17" s="7"/>
      <c r="BG17" s="7">
        <v>0</v>
      </c>
      <c r="BH17" s="7">
        <v>560.168233295294</v>
      </c>
      <c r="BI17" s="7">
        <v>0</v>
      </c>
      <c r="BJ17" s="7">
        <v>0</v>
      </c>
      <c r="BK17" s="7">
        <v>0</v>
      </c>
      <c r="BL17" s="7"/>
      <c r="BM17" s="7">
        <v>0</v>
      </c>
      <c r="BN17" s="7">
        <v>1047.2</v>
      </c>
      <c r="BO17" s="7">
        <v>490</v>
      </c>
      <c r="BP17" s="7">
        <v>0</v>
      </c>
      <c r="BQ17" s="7">
        <v>0</v>
      </c>
      <c r="BR17" s="7">
        <v>0</v>
      </c>
      <c r="BS17" s="7">
        <v>60</v>
      </c>
      <c r="BT17" s="7">
        <v>0</v>
      </c>
      <c r="BU17" s="7">
        <v>750</v>
      </c>
      <c r="BV17" s="7">
        <v>500</v>
      </c>
      <c r="BW17" s="7">
        <v>0</v>
      </c>
      <c r="BX17" s="7">
        <v>0</v>
      </c>
      <c r="BY17" s="8">
        <v>0</v>
      </c>
      <c r="BZ17" s="8">
        <v>0</v>
      </c>
      <c r="CA17" s="8">
        <v>0</v>
      </c>
      <c r="CB17" s="8">
        <v>420</v>
      </c>
      <c r="CC17" s="7">
        <v>0</v>
      </c>
      <c r="CD17" s="30">
        <v>30</v>
      </c>
      <c r="CE17" s="181">
        <f t="shared" si="3"/>
        <v>10925.3047412318</v>
      </c>
      <c r="CF17" s="7">
        <v>10925</v>
      </c>
      <c r="CG17" s="7" t="s">
        <v>168</v>
      </c>
      <c r="CH17" s="182">
        <v>10925</v>
      </c>
      <c r="CI17" s="7"/>
      <c r="CJ17" s="182">
        <f t="shared" si="0"/>
        <v>10925</v>
      </c>
      <c r="CK17" s="7">
        <v>3125.67</v>
      </c>
      <c r="CL17" s="182">
        <f t="shared" si="1"/>
        <v>37508.04</v>
      </c>
      <c r="CM17" s="182">
        <f t="shared" si="2"/>
        <v>48433.04</v>
      </c>
      <c r="CN17" s="7">
        <v>25000</v>
      </c>
      <c r="CO17" s="7">
        <f t="shared" si="4"/>
        <v>23433.04</v>
      </c>
      <c r="CP17" s="7"/>
      <c r="CV17" t="s">
        <v>69</v>
      </c>
      <c r="CW17">
        <v>25000</v>
      </c>
      <c r="CY17" t="s">
        <v>69</v>
      </c>
      <c r="CZ17">
        <v>25000</v>
      </c>
    </row>
    <row r="18" spans="1:104">
      <c r="A18" s="7">
        <v>17</v>
      </c>
      <c r="B18" s="7" t="s">
        <v>169</v>
      </c>
      <c r="C18" s="7">
        <v>12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2000</v>
      </c>
      <c r="Q18" s="7">
        <v>0</v>
      </c>
      <c r="R18" s="7">
        <v>100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1600</v>
      </c>
      <c r="AV18" s="7">
        <v>0</v>
      </c>
      <c r="AW18" s="7">
        <v>0</v>
      </c>
      <c r="AX18" s="7">
        <v>20</v>
      </c>
      <c r="AY18" s="7">
        <v>31</v>
      </c>
      <c r="AZ18" s="7">
        <v>0</v>
      </c>
      <c r="BA18" s="7">
        <v>33</v>
      </c>
      <c r="BB18" s="7">
        <v>0</v>
      </c>
      <c r="BC18" s="7">
        <v>1609.52380952381</v>
      </c>
      <c r="BD18" s="7">
        <v>2600</v>
      </c>
      <c r="BE18" s="7">
        <v>0</v>
      </c>
      <c r="BF18" s="7"/>
      <c r="BG18" s="7">
        <v>0</v>
      </c>
      <c r="BH18" s="7">
        <v>0</v>
      </c>
      <c r="BI18" s="7">
        <v>0</v>
      </c>
      <c r="BJ18" s="7">
        <v>0</v>
      </c>
      <c r="BK18" s="7">
        <v>0</v>
      </c>
      <c r="BL18" s="7"/>
      <c r="BM18" s="7">
        <v>0</v>
      </c>
      <c r="BN18" s="7">
        <v>574</v>
      </c>
      <c r="BO18" s="7">
        <v>780</v>
      </c>
      <c r="BP18" s="7">
        <v>0</v>
      </c>
      <c r="BQ18" s="7">
        <v>50</v>
      </c>
      <c r="BR18" s="7">
        <v>50</v>
      </c>
      <c r="BS18" s="7">
        <v>100</v>
      </c>
      <c r="BT18" s="7">
        <v>0</v>
      </c>
      <c r="BU18" s="7">
        <v>400</v>
      </c>
      <c r="BV18" s="7">
        <v>200</v>
      </c>
      <c r="BW18" s="7">
        <v>20</v>
      </c>
      <c r="BX18" s="7">
        <v>0</v>
      </c>
      <c r="BY18" s="8">
        <v>200</v>
      </c>
      <c r="BZ18" s="8">
        <v>0</v>
      </c>
      <c r="CA18" s="8">
        <v>444</v>
      </c>
      <c r="CB18" s="8">
        <v>0</v>
      </c>
      <c r="CC18" s="7">
        <v>0</v>
      </c>
      <c r="CD18" s="30">
        <v>30</v>
      </c>
      <c r="CE18" s="181">
        <f t="shared" si="3"/>
        <v>10841.5238095238</v>
      </c>
      <c r="CF18" s="7">
        <v>10842</v>
      </c>
      <c r="CG18" s="7" t="s">
        <v>169</v>
      </c>
      <c r="CH18" s="182">
        <v>10842</v>
      </c>
      <c r="CI18" s="7"/>
      <c r="CJ18" s="182">
        <f t="shared" si="0"/>
        <v>10842</v>
      </c>
      <c r="CK18" s="7">
        <v>3125.67</v>
      </c>
      <c r="CL18" s="182">
        <f t="shared" si="1"/>
        <v>37508.04</v>
      </c>
      <c r="CM18" s="182">
        <f t="shared" si="2"/>
        <v>48350.04</v>
      </c>
      <c r="CN18" s="7">
        <v>25000</v>
      </c>
      <c r="CO18" s="7">
        <f t="shared" si="4"/>
        <v>23350.04</v>
      </c>
      <c r="CP18" s="7"/>
      <c r="CV18" t="s">
        <v>70</v>
      </c>
      <c r="CW18">
        <v>25000</v>
      </c>
      <c r="CY18" t="s">
        <v>70</v>
      </c>
      <c r="CZ18">
        <v>25000</v>
      </c>
    </row>
    <row r="19" spans="1:104">
      <c r="A19" s="7">
        <v>18</v>
      </c>
      <c r="B19" s="7" t="s">
        <v>60</v>
      </c>
      <c r="C19" s="7">
        <v>12</v>
      </c>
      <c r="D19" s="7">
        <v>0</v>
      </c>
      <c r="E19" s="7">
        <v>0</v>
      </c>
      <c r="F19" s="7">
        <v>0</v>
      </c>
      <c r="G19" s="7">
        <v>960</v>
      </c>
      <c r="H19" s="7">
        <v>6018.75</v>
      </c>
      <c r="I19" s="7">
        <v>5863.6</v>
      </c>
      <c r="J19" s="7">
        <v>0</v>
      </c>
      <c r="K19" s="7">
        <v>0</v>
      </c>
      <c r="L19" s="7">
        <v>0</v>
      </c>
      <c r="M19" s="7">
        <v>0</v>
      </c>
      <c r="N19" s="7">
        <v>500</v>
      </c>
      <c r="O19" s="7">
        <v>0</v>
      </c>
      <c r="P19" s="7">
        <v>2000</v>
      </c>
      <c r="Q19" s="7">
        <v>0</v>
      </c>
      <c r="R19" s="7">
        <v>100</v>
      </c>
      <c r="S19" s="7">
        <v>0</v>
      </c>
      <c r="T19" s="7">
        <v>30</v>
      </c>
      <c r="U19" s="7">
        <v>0</v>
      </c>
      <c r="V19" s="7">
        <v>160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100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32</v>
      </c>
      <c r="AS19" s="7">
        <v>0</v>
      </c>
      <c r="AT19" s="7">
        <v>30</v>
      </c>
      <c r="AU19" s="7">
        <v>1650</v>
      </c>
      <c r="AV19" s="7">
        <v>0</v>
      </c>
      <c r="AW19" s="7">
        <v>0</v>
      </c>
      <c r="AX19" s="7">
        <v>45</v>
      </c>
      <c r="AY19" s="7">
        <v>25</v>
      </c>
      <c r="AZ19" s="7">
        <v>45</v>
      </c>
      <c r="BA19" s="7">
        <v>20</v>
      </c>
      <c r="BB19" s="7">
        <v>0</v>
      </c>
      <c r="BC19" s="7">
        <v>804.761904761905</v>
      </c>
      <c r="BD19" s="7">
        <v>2166.66666666667</v>
      </c>
      <c r="BE19" s="7">
        <v>0</v>
      </c>
      <c r="BF19" s="7"/>
      <c r="BG19" s="7">
        <v>50</v>
      </c>
      <c r="BH19" s="7">
        <v>0</v>
      </c>
      <c r="BI19" s="7">
        <v>450</v>
      </c>
      <c r="BJ19" s="7">
        <v>350</v>
      </c>
      <c r="BK19" s="7">
        <v>0</v>
      </c>
      <c r="BL19" s="7"/>
      <c r="BM19" s="7">
        <v>0</v>
      </c>
      <c r="BN19" s="7">
        <v>631</v>
      </c>
      <c r="BO19" s="7">
        <v>880</v>
      </c>
      <c r="BP19" s="7">
        <v>0</v>
      </c>
      <c r="BQ19" s="7">
        <v>35</v>
      </c>
      <c r="BR19" s="7">
        <v>65</v>
      </c>
      <c r="BS19" s="7">
        <v>70</v>
      </c>
      <c r="BT19" s="7">
        <v>0</v>
      </c>
      <c r="BU19" s="7">
        <v>200</v>
      </c>
      <c r="BV19" s="7">
        <v>200</v>
      </c>
      <c r="BW19" s="7">
        <v>310</v>
      </c>
      <c r="BX19" s="7">
        <v>130</v>
      </c>
      <c r="BY19" s="8">
        <v>300</v>
      </c>
      <c r="BZ19" s="8">
        <v>0</v>
      </c>
      <c r="CA19" s="8">
        <v>414</v>
      </c>
      <c r="CB19" s="8">
        <v>0</v>
      </c>
      <c r="CC19" s="7">
        <v>0</v>
      </c>
      <c r="CD19" s="30"/>
      <c r="CE19" s="181">
        <f t="shared" si="3"/>
        <v>24635.7785714286</v>
      </c>
      <c r="CF19" s="7">
        <v>24636</v>
      </c>
      <c r="CG19" s="7" t="s">
        <v>60</v>
      </c>
      <c r="CH19" s="182">
        <v>24636</v>
      </c>
      <c r="CI19" s="7"/>
      <c r="CJ19" s="182">
        <f t="shared" si="0"/>
        <v>24636</v>
      </c>
      <c r="CK19" s="7">
        <v>3125.67</v>
      </c>
      <c r="CL19" s="182">
        <f t="shared" si="1"/>
        <v>37508.04</v>
      </c>
      <c r="CM19" s="182">
        <f t="shared" si="2"/>
        <v>62144.04</v>
      </c>
      <c r="CN19" s="7">
        <v>25000</v>
      </c>
      <c r="CO19" s="7">
        <f t="shared" si="4"/>
        <v>37144.04</v>
      </c>
      <c r="CP19" s="7"/>
      <c r="CV19" t="s">
        <v>173</v>
      </c>
      <c r="CW19">
        <v>25000</v>
      </c>
      <c r="CY19" t="s">
        <v>173</v>
      </c>
      <c r="CZ19">
        <v>25000</v>
      </c>
    </row>
    <row r="20" spans="1:104">
      <c r="A20" s="7">
        <v>19</v>
      </c>
      <c r="B20" s="7" t="s">
        <v>39</v>
      </c>
      <c r="C20" s="7">
        <v>12</v>
      </c>
      <c r="D20" s="7">
        <v>0</v>
      </c>
      <c r="E20" s="7">
        <v>0</v>
      </c>
      <c r="F20" s="7">
        <v>935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150</v>
      </c>
      <c r="M20" s="7">
        <v>0</v>
      </c>
      <c r="N20" s="7">
        <v>0</v>
      </c>
      <c r="O20" s="7">
        <v>0</v>
      </c>
      <c r="P20" s="7">
        <v>2000</v>
      </c>
      <c r="Q20" s="7">
        <v>0</v>
      </c>
      <c r="R20" s="7">
        <v>100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1350</v>
      </c>
      <c r="AV20" s="7">
        <v>0</v>
      </c>
      <c r="AW20" s="7">
        <v>0</v>
      </c>
      <c r="AX20" s="7">
        <v>30</v>
      </c>
      <c r="AY20" s="7">
        <v>36</v>
      </c>
      <c r="AZ20" s="7">
        <v>210</v>
      </c>
      <c r="BA20" s="7">
        <v>41</v>
      </c>
      <c r="BB20" s="7">
        <v>0</v>
      </c>
      <c r="BC20" s="7">
        <v>1264.62585034014</v>
      </c>
      <c r="BD20" s="7">
        <v>2042.85714285714</v>
      </c>
      <c r="BE20" s="7">
        <v>50</v>
      </c>
      <c r="BF20" s="7"/>
      <c r="BG20" s="7">
        <v>0</v>
      </c>
      <c r="BH20" s="7">
        <v>0</v>
      </c>
      <c r="BI20" s="7">
        <v>0</v>
      </c>
      <c r="BJ20" s="7">
        <v>0</v>
      </c>
      <c r="BK20" s="7">
        <v>0</v>
      </c>
      <c r="BL20" s="7"/>
      <c r="BM20" s="7">
        <v>0</v>
      </c>
      <c r="BN20" s="7">
        <v>482</v>
      </c>
      <c r="BO20" s="7">
        <v>728</v>
      </c>
      <c r="BP20" s="7">
        <v>0</v>
      </c>
      <c r="BQ20" s="7">
        <v>175</v>
      </c>
      <c r="BR20" s="7">
        <v>105</v>
      </c>
      <c r="BS20" s="7">
        <v>280</v>
      </c>
      <c r="BT20" s="7">
        <v>0</v>
      </c>
      <c r="BU20" s="7">
        <v>0</v>
      </c>
      <c r="BV20" s="7">
        <v>200</v>
      </c>
      <c r="BW20" s="7">
        <v>0</v>
      </c>
      <c r="BX20" s="7">
        <v>0</v>
      </c>
      <c r="BY20" s="8">
        <v>150</v>
      </c>
      <c r="BZ20" s="8">
        <v>0</v>
      </c>
      <c r="CA20" s="8">
        <v>0</v>
      </c>
      <c r="CB20" s="8">
        <v>408</v>
      </c>
      <c r="CC20" s="7">
        <v>408</v>
      </c>
      <c r="CD20" s="30"/>
      <c r="CE20" s="181">
        <f t="shared" si="3"/>
        <v>11145.4829931973</v>
      </c>
      <c r="CF20" s="7">
        <v>11145</v>
      </c>
      <c r="CG20" s="7" t="s">
        <v>39</v>
      </c>
      <c r="CH20" s="182">
        <v>11145</v>
      </c>
      <c r="CI20" s="7"/>
      <c r="CJ20" s="182">
        <f t="shared" si="0"/>
        <v>11145</v>
      </c>
      <c r="CK20" s="7">
        <v>3125.67</v>
      </c>
      <c r="CL20" s="182">
        <f t="shared" si="1"/>
        <v>37508.04</v>
      </c>
      <c r="CM20" s="182">
        <f t="shared" si="2"/>
        <v>48653.04</v>
      </c>
      <c r="CN20" s="7">
        <v>25000</v>
      </c>
      <c r="CO20" s="7">
        <f t="shared" si="4"/>
        <v>23653.04</v>
      </c>
      <c r="CP20" s="7"/>
      <c r="CV20" t="s">
        <v>29</v>
      </c>
      <c r="CW20">
        <v>25000</v>
      </c>
      <c r="CY20" t="s">
        <v>29</v>
      </c>
      <c r="CZ20">
        <v>25000</v>
      </c>
    </row>
    <row r="21" spans="1:101">
      <c r="A21" s="7">
        <v>20</v>
      </c>
      <c r="B21" s="7" t="s">
        <v>170</v>
      </c>
      <c r="C21" s="7">
        <v>12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2000</v>
      </c>
      <c r="Q21" s="7">
        <v>0</v>
      </c>
      <c r="R21" s="7">
        <v>100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100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1250</v>
      </c>
      <c r="AV21" s="7">
        <v>110</v>
      </c>
      <c r="AW21" s="7">
        <v>0</v>
      </c>
      <c r="AX21" s="7">
        <v>20</v>
      </c>
      <c r="AY21" s="7">
        <v>32</v>
      </c>
      <c r="AZ21" s="7">
        <v>75</v>
      </c>
      <c r="BA21" s="7">
        <v>29</v>
      </c>
      <c r="BB21" s="7">
        <v>0</v>
      </c>
      <c r="BC21" s="7">
        <v>804.761904761905</v>
      </c>
      <c r="BD21" s="7">
        <v>1300</v>
      </c>
      <c r="BE21" s="7">
        <v>0</v>
      </c>
      <c r="BF21" s="7"/>
      <c r="BG21" s="7">
        <v>0</v>
      </c>
      <c r="BH21" s="7">
        <v>0</v>
      </c>
      <c r="BI21" s="7">
        <v>0</v>
      </c>
      <c r="BJ21" s="7">
        <v>0</v>
      </c>
      <c r="BK21" s="7">
        <v>0</v>
      </c>
      <c r="BL21" s="7"/>
      <c r="BM21" s="7">
        <v>0</v>
      </c>
      <c r="BN21" s="7">
        <v>658</v>
      </c>
      <c r="BO21" s="7">
        <v>510</v>
      </c>
      <c r="BP21" s="7">
        <v>0</v>
      </c>
      <c r="BQ21" s="7">
        <v>35</v>
      </c>
      <c r="BR21" s="7">
        <v>35</v>
      </c>
      <c r="BS21" s="7">
        <v>70</v>
      </c>
      <c r="BT21" s="7">
        <v>0</v>
      </c>
      <c r="BU21" s="7">
        <v>200</v>
      </c>
      <c r="BV21" s="7">
        <v>200</v>
      </c>
      <c r="BW21" s="7">
        <v>0</v>
      </c>
      <c r="BX21" s="7">
        <v>0</v>
      </c>
      <c r="BY21" s="8">
        <v>200</v>
      </c>
      <c r="BZ21" s="8">
        <v>0</v>
      </c>
      <c r="CA21" s="8">
        <v>348</v>
      </c>
      <c r="CB21" s="8">
        <v>0</v>
      </c>
      <c r="CC21" s="7">
        <v>0</v>
      </c>
      <c r="CD21" s="30"/>
      <c r="CE21" s="181">
        <f t="shared" si="3"/>
        <v>8076.7619047619</v>
      </c>
      <c r="CF21" s="7">
        <v>8077</v>
      </c>
      <c r="CG21" s="7" t="s">
        <v>170</v>
      </c>
      <c r="CH21" s="182">
        <v>8077</v>
      </c>
      <c r="CI21" s="7"/>
      <c r="CJ21" s="182">
        <f t="shared" si="0"/>
        <v>8077</v>
      </c>
      <c r="CK21" s="7">
        <v>3125.67</v>
      </c>
      <c r="CL21" s="182">
        <f t="shared" si="1"/>
        <v>37508.04</v>
      </c>
      <c r="CM21" s="182">
        <f t="shared" si="2"/>
        <v>45585.04</v>
      </c>
      <c r="CN21" s="7">
        <v>25000</v>
      </c>
      <c r="CO21" s="7">
        <f t="shared" si="4"/>
        <v>20585.04</v>
      </c>
      <c r="CP21" s="7"/>
      <c r="CV21" t="s">
        <v>180</v>
      </c>
      <c r="CW21">
        <v>25000</v>
      </c>
    </row>
    <row r="22" spans="1:104">
      <c r="A22" s="7">
        <v>21</v>
      </c>
      <c r="B22" s="7" t="s">
        <v>171</v>
      </c>
      <c r="C22" s="7">
        <v>12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2000</v>
      </c>
      <c r="Q22" s="7">
        <v>0</v>
      </c>
      <c r="R22" s="7">
        <v>100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100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1250</v>
      </c>
      <c r="AV22" s="7">
        <v>0</v>
      </c>
      <c r="AW22" s="7">
        <v>0</v>
      </c>
      <c r="AX22" s="7">
        <v>20</v>
      </c>
      <c r="AY22" s="7">
        <v>32</v>
      </c>
      <c r="AZ22" s="7">
        <v>0</v>
      </c>
      <c r="BA22" s="7">
        <v>29</v>
      </c>
      <c r="BB22" s="7">
        <v>0</v>
      </c>
      <c r="BC22" s="7">
        <v>804.761904761905</v>
      </c>
      <c r="BD22" s="7">
        <v>1300</v>
      </c>
      <c r="BE22" s="7">
        <v>0</v>
      </c>
      <c r="BF22" s="7"/>
      <c r="BG22" s="7">
        <v>0</v>
      </c>
      <c r="BH22" s="7">
        <v>0</v>
      </c>
      <c r="BI22" s="7">
        <v>0</v>
      </c>
      <c r="BJ22" s="7">
        <v>0</v>
      </c>
      <c r="BK22" s="7">
        <v>0</v>
      </c>
      <c r="BL22" s="7"/>
      <c r="BM22" s="7">
        <v>0</v>
      </c>
      <c r="BN22" s="7">
        <v>658</v>
      </c>
      <c r="BO22" s="7">
        <v>510</v>
      </c>
      <c r="BP22" s="7">
        <v>0</v>
      </c>
      <c r="BQ22" s="7">
        <v>35</v>
      </c>
      <c r="BR22" s="7">
        <v>35</v>
      </c>
      <c r="BS22" s="7">
        <v>70</v>
      </c>
      <c r="BT22" s="7">
        <v>0</v>
      </c>
      <c r="BU22" s="7">
        <v>200</v>
      </c>
      <c r="BV22" s="7">
        <v>200</v>
      </c>
      <c r="BW22" s="7">
        <v>0</v>
      </c>
      <c r="BX22" s="7">
        <v>0</v>
      </c>
      <c r="BY22" s="8">
        <v>50</v>
      </c>
      <c r="BZ22" s="8">
        <v>0</v>
      </c>
      <c r="CA22" s="8">
        <v>132</v>
      </c>
      <c r="CB22" s="8">
        <v>0</v>
      </c>
      <c r="CC22" s="7">
        <v>0</v>
      </c>
      <c r="CD22" s="30"/>
      <c r="CE22" s="181">
        <f t="shared" si="3"/>
        <v>7525.7619047619</v>
      </c>
      <c r="CF22" s="7">
        <v>7526</v>
      </c>
      <c r="CG22" s="7" t="s">
        <v>171</v>
      </c>
      <c r="CH22" s="182">
        <v>7526</v>
      </c>
      <c r="CI22" s="7"/>
      <c r="CJ22" s="182">
        <f t="shared" si="0"/>
        <v>7526</v>
      </c>
      <c r="CK22" s="7">
        <v>3125.67</v>
      </c>
      <c r="CL22" s="182">
        <f t="shared" si="1"/>
        <v>37508.04</v>
      </c>
      <c r="CM22" s="182">
        <f t="shared" si="2"/>
        <v>45034.04</v>
      </c>
      <c r="CN22" s="7">
        <v>25000</v>
      </c>
      <c r="CO22" s="7">
        <f t="shared" si="4"/>
        <v>20034.04</v>
      </c>
      <c r="CP22" s="7"/>
      <c r="CV22" t="s">
        <v>45</v>
      </c>
      <c r="CW22">
        <v>8333.32</v>
      </c>
      <c r="CY22" t="s">
        <v>45</v>
      </c>
      <c r="CZ22">
        <v>8333.32</v>
      </c>
    </row>
    <row r="23" spans="1:104">
      <c r="A23" s="7">
        <v>22</v>
      </c>
      <c r="B23" s="7" t="s">
        <v>172</v>
      </c>
      <c r="C23" s="7">
        <v>12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2000</v>
      </c>
      <c r="Q23" s="7">
        <v>0</v>
      </c>
      <c r="R23" s="7">
        <v>100</v>
      </c>
      <c r="S23" s="7">
        <v>1255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100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60</v>
      </c>
      <c r="AU23" s="7">
        <v>0</v>
      </c>
      <c r="AV23" s="7">
        <v>0</v>
      </c>
      <c r="AW23" s="7">
        <v>0</v>
      </c>
      <c r="AX23" s="7">
        <v>0</v>
      </c>
      <c r="AY23" s="7">
        <v>26</v>
      </c>
      <c r="AZ23" s="7">
        <v>0</v>
      </c>
      <c r="BA23" s="7">
        <v>36</v>
      </c>
      <c r="BB23" s="7">
        <v>0</v>
      </c>
      <c r="BC23" s="7">
        <v>1034.69387755102</v>
      </c>
      <c r="BD23" s="7">
        <v>2600</v>
      </c>
      <c r="BE23" s="7">
        <v>0</v>
      </c>
      <c r="BF23" s="7"/>
      <c r="BG23" s="7">
        <v>0</v>
      </c>
      <c r="BH23" s="7">
        <v>0</v>
      </c>
      <c r="BI23" s="7">
        <v>0</v>
      </c>
      <c r="BJ23" s="7">
        <v>0</v>
      </c>
      <c r="BK23" s="7">
        <v>0</v>
      </c>
      <c r="BL23" s="7">
        <v>180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200</v>
      </c>
      <c r="BW23" s="7">
        <v>0</v>
      </c>
      <c r="BX23" s="7">
        <v>0</v>
      </c>
      <c r="BY23" s="8">
        <v>150</v>
      </c>
      <c r="BZ23" s="8">
        <v>0</v>
      </c>
      <c r="CA23" s="8">
        <v>0</v>
      </c>
      <c r="CB23" s="8">
        <v>0</v>
      </c>
      <c r="CC23" s="7">
        <v>0</v>
      </c>
      <c r="CD23" s="30"/>
      <c r="CE23" s="181">
        <f t="shared" si="3"/>
        <v>7741.69387755102</v>
      </c>
      <c r="CF23" s="7">
        <v>7742</v>
      </c>
      <c r="CG23" s="7" t="s">
        <v>172</v>
      </c>
      <c r="CH23" s="182">
        <v>7742</v>
      </c>
      <c r="CI23" s="7"/>
      <c r="CJ23" s="182">
        <f t="shared" si="0"/>
        <v>7742</v>
      </c>
      <c r="CK23" s="7">
        <v>3125.67</v>
      </c>
      <c r="CL23" s="182">
        <f t="shared" si="1"/>
        <v>37508.04</v>
      </c>
      <c r="CM23" s="182">
        <f t="shared" si="2"/>
        <v>45250.04</v>
      </c>
      <c r="CN23" s="7">
        <v>25000</v>
      </c>
      <c r="CO23" s="7">
        <f t="shared" si="4"/>
        <v>20250.04</v>
      </c>
      <c r="CP23" s="7"/>
      <c r="CV23" t="s">
        <v>169</v>
      </c>
      <c r="CW23">
        <v>25000</v>
      </c>
      <c r="CY23" t="s">
        <v>169</v>
      </c>
      <c r="CZ23">
        <v>25000</v>
      </c>
    </row>
    <row r="24" spans="1:104">
      <c r="A24" s="7">
        <v>23</v>
      </c>
      <c r="B24" s="7" t="s">
        <v>173</v>
      </c>
      <c r="C24" s="7">
        <v>12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150</v>
      </c>
      <c r="M24" s="7">
        <v>0</v>
      </c>
      <c r="N24" s="7">
        <v>0</v>
      </c>
      <c r="O24" s="7">
        <v>0</v>
      </c>
      <c r="P24" s="7">
        <v>2000</v>
      </c>
      <c r="Q24" s="7">
        <v>0</v>
      </c>
      <c r="R24" s="7">
        <v>100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300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1100</v>
      </c>
      <c r="AV24" s="7">
        <v>0</v>
      </c>
      <c r="AW24" s="7">
        <v>0</v>
      </c>
      <c r="AX24" s="7">
        <v>0</v>
      </c>
      <c r="AY24" s="7">
        <v>42</v>
      </c>
      <c r="AZ24" s="7">
        <v>20</v>
      </c>
      <c r="BA24" s="7">
        <v>38</v>
      </c>
      <c r="BB24" s="7">
        <v>0</v>
      </c>
      <c r="BC24" s="7">
        <v>1609.52380952381</v>
      </c>
      <c r="BD24" s="7">
        <v>1300</v>
      </c>
      <c r="BE24" s="7">
        <v>50</v>
      </c>
      <c r="BF24" s="7"/>
      <c r="BG24" s="7">
        <v>0</v>
      </c>
      <c r="BH24" s="7">
        <v>1144.52893146687</v>
      </c>
      <c r="BI24" s="7">
        <v>0</v>
      </c>
      <c r="BJ24" s="7">
        <v>350</v>
      </c>
      <c r="BK24" s="7">
        <v>0</v>
      </c>
      <c r="BL24" s="7"/>
      <c r="BM24" s="7">
        <v>0</v>
      </c>
      <c r="BN24" s="7">
        <v>1442.8</v>
      </c>
      <c r="BO24" s="7">
        <v>572</v>
      </c>
      <c r="BP24" s="7">
        <v>0</v>
      </c>
      <c r="BQ24" s="7">
        <v>0</v>
      </c>
      <c r="BR24" s="7">
        <v>280</v>
      </c>
      <c r="BS24" s="7">
        <v>490</v>
      </c>
      <c r="BT24" s="7">
        <v>60</v>
      </c>
      <c r="BU24" s="7">
        <v>1200</v>
      </c>
      <c r="BV24" s="7">
        <v>500</v>
      </c>
      <c r="BW24" s="7">
        <v>0</v>
      </c>
      <c r="BX24" s="7">
        <v>0</v>
      </c>
      <c r="BY24" s="8">
        <v>150</v>
      </c>
      <c r="BZ24" s="8">
        <v>0</v>
      </c>
      <c r="CA24" s="8">
        <v>0</v>
      </c>
      <c r="CB24" s="8">
        <v>120</v>
      </c>
      <c r="CC24" s="7">
        <v>0</v>
      </c>
      <c r="CD24" s="30"/>
      <c r="CE24" s="181">
        <f t="shared" si="3"/>
        <v>13018.8527409907</v>
      </c>
      <c r="CF24" s="7">
        <v>13019</v>
      </c>
      <c r="CG24" s="7" t="s">
        <v>173</v>
      </c>
      <c r="CH24" s="182">
        <v>13019</v>
      </c>
      <c r="CI24" s="7"/>
      <c r="CJ24" s="182">
        <f t="shared" si="0"/>
        <v>13019</v>
      </c>
      <c r="CK24" s="7">
        <v>3125.67</v>
      </c>
      <c r="CL24" s="182">
        <f t="shared" si="1"/>
        <v>37508.04</v>
      </c>
      <c r="CM24" s="182">
        <f t="shared" si="2"/>
        <v>50527.04</v>
      </c>
      <c r="CN24" s="7">
        <v>25000</v>
      </c>
      <c r="CO24" s="7">
        <f t="shared" si="4"/>
        <v>25527.04</v>
      </c>
      <c r="CP24" s="7"/>
      <c r="CV24" t="s">
        <v>190</v>
      </c>
      <c r="CW24">
        <v>25000</v>
      </c>
      <c r="CY24" t="s">
        <v>190</v>
      </c>
      <c r="CZ24">
        <v>25000</v>
      </c>
    </row>
    <row r="25" spans="1:104">
      <c r="A25" s="7">
        <v>24</v>
      </c>
      <c r="B25" s="7" t="s">
        <v>174</v>
      </c>
      <c r="C25" s="7">
        <v>12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150</v>
      </c>
      <c r="M25" s="7">
        <v>0</v>
      </c>
      <c r="N25" s="7">
        <v>0</v>
      </c>
      <c r="O25" s="7">
        <v>0</v>
      </c>
      <c r="P25" s="7">
        <v>2000</v>
      </c>
      <c r="Q25" s="7">
        <v>156</v>
      </c>
      <c r="R25" s="7">
        <v>100</v>
      </c>
      <c r="S25" s="7">
        <v>3300</v>
      </c>
      <c r="T25" s="7">
        <v>30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100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110</v>
      </c>
      <c r="AW25" s="7">
        <v>150</v>
      </c>
      <c r="AX25" s="7">
        <v>15</v>
      </c>
      <c r="AY25" s="7">
        <v>8</v>
      </c>
      <c r="AZ25" s="7">
        <v>30</v>
      </c>
      <c r="BA25" s="7">
        <v>0</v>
      </c>
      <c r="BB25" s="7">
        <v>950</v>
      </c>
      <c r="BC25" s="7">
        <v>919.727891156462</v>
      </c>
      <c r="BD25" s="7">
        <v>1114.28571428572</v>
      </c>
      <c r="BE25" s="7">
        <v>0</v>
      </c>
      <c r="BF25" s="7"/>
      <c r="BG25" s="7">
        <v>80</v>
      </c>
      <c r="BH25" s="7">
        <v>0</v>
      </c>
      <c r="BI25" s="7">
        <v>750</v>
      </c>
      <c r="BJ25" s="7">
        <v>850</v>
      </c>
      <c r="BK25" s="7">
        <v>0</v>
      </c>
      <c r="BL25" s="7"/>
      <c r="BM25" s="7">
        <v>40</v>
      </c>
      <c r="BN25" s="7">
        <v>0</v>
      </c>
      <c r="BO25" s="7">
        <v>0</v>
      </c>
      <c r="BP25" s="7">
        <v>280</v>
      </c>
      <c r="BQ25" s="7">
        <v>0</v>
      </c>
      <c r="BR25" s="7">
        <v>0</v>
      </c>
      <c r="BS25" s="7">
        <v>0</v>
      </c>
      <c r="BT25" s="7">
        <v>0</v>
      </c>
      <c r="BU25" s="7">
        <v>0</v>
      </c>
      <c r="BV25" s="7">
        <v>200</v>
      </c>
      <c r="BW25" s="7">
        <v>0</v>
      </c>
      <c r="BX25" s="7">
        <v>0</v>
      </c>
      <c r="BY25" s="8">
        <v>300</v>
      </c>
      <c r="BZ25" s="8">
        <v>0</v>
      </c>
      <c r="CA25" s="8">
        <v>0</v>
      </c>
      <c r="CB25" s="8">
        <v>0</v>
      </c>
      <c r="CC25" s="7">
        <v>0</v>
      </c>
      <c r="CD25" s="30"/>
      <c r="CE25" s="181">
        <f t="shared" si="3"/>
        <v>11633.0136054422</v>
      </c>
      <c r="CF25" s="7">
        <v>11633</v>
      </c>
      <c r="CG25" s="7" t="s">
        <v>174</v>
      </c>
      <c r="CH25" s="182">
        <v>11633</v>
      </c>
      <c r="CI25" s="7"/>
      <c r="CJ25" s="182">
        <f t="shared" si="0"/>
        <v>11633</v>
      </c>
      <c r="CK25" s="7">
        <v>3125.67</v>
      </c>
      <c r="CL25" s="182">
        <f t="shared" si="1"/>
        <v>37508.04</v>
      </c>
      <c r="CM25" s="182">
        <f t="shared" si="2"/>
        <v>49141.04</v>
      </c>
      <c r="CN25" s="7">
        <v>25000</v>
      </c>
      <c r="CO25" s="7">
        <f t="shared" si="4"/>
        <v>24141.04</v>
      </c>
      <c r="CP25" s="7"/>
      <c r="CV25" t="s">
        <v>55</v>
      </c>
      <c r="CW25">
        <v>25000</v>
      </c>
      <c r="CY25" t="s">
        <v>55</v>
      </c>
      <c r="CZ25">
        <v>25000</v>
      </c>
    </row>
    <row r="26" spans="1:103">
      <c r="A26" s="7">
        <v>25</v>
      </c>
      <c r="B26" s="7" t="s">
        <v>43</v>
      </c>
      <c r="C26" s="7">
        <v>12</v>
      </c>
      <c r="D26" s="7">
        <v>0</v>
      </c>
      <c r="E26" s="7">
        <v>0</v>
      </c>
      <c r="F26" s="7">
        <v>880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2000</v>
      </c>
      <c r="Q26" s="7">
        <v>0</v>
      </c>
      <c r="R26" s="7">
        <v>100</v>
      </c>
      <c r="S26" s="7">
        <v>0</v>
      </c>
      <c r="T26" s="7">
        <v>0</v>
      </c>
      <c r="U26" s="7">
        <v>0</v>
      </c>
      <c r="V26" s="7">
        <v>160</v>
      </c>
      <c r="W26" s="7">
        <v>0</v>
      </c>
      <c r="X26" s="7">
        <v>150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100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150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750</v>
      </c>
      <c r="AV26" s="7">
        <v>0</v>
      </c>
      <c r="AW26" s="7">
        <v>0</v>
      </c>
      <c r="AX26" s="7">
        <v>0</v>
      </c>
      <c r="AY26" s="7">
        <v>52</v>
      </c>
      <c r="AZ26" s="7">
        <v>15</v>
      </c>
      <c r="BA26" s="7">
        <v>36</v>
      </c>
      <c r="BB26" s="7">
        <v>0</v>
      </c>
      <c r="BC26" s="7">
        <v>1073.01587301587</v>
      </c>
      <c r="BD26" s="7">
        <v>1733.33333333333</v>
      </c>
      <c r="BE26" s="7">
        <v>0</v>
      </c>
      <c r="BF26" s="7"/>
      <c r="BG26" s="7">
        <v>0</v>
      </c>
      <c r="BH26" s="7">
        <v>560.168233295295</v>
      </c>
      <c r="BI26" s="7">
        <v>850</v>
      </c>
      <c r="BJ26" s="7">
        <v>850</v>
      </c>
      <c r="BK26" s="7">
        <v>0</v>
      </c>
      <c r="BL26" s="7"/>
      <c r="BM26" s="7">
        <v>0</v>
      </c>
      <c r="BN26" s="7">
        <v>2019.6</v>
      </c>
      <c r="BO26" s="7">
        <v>560</v>
      </c>
      <c r="BP26" s="7">
        <v>0</v>
      </c>
      <c r="BQ26" s="7">
        <v>0</v>
      </c>
      <c r="BR26" s="7">
        <v>120</v>
      </c>
      <c r="BS26" s="7">
        <v>400</v>
      </c>
      <c r="BT26" s="7">
        <v>0</v>
      </c>
      <c r="BU26" s="7">
        <v>960</v>
      </c>
      <c r="BV26" s="7">
        <v>500</v>
      </c>
      <c r="BW26" s="7">
        <v>0</v>
      </c>
      <c r="BX26" s="7">
        <v>0</v>
      </c>
      <c r="BY26" s="8">
        <v>0</v>
      </c>
      <c r="BZ26" s="8">
        <v>324</v>
      </c>
      <c r="CA26" s="8">
        <v>0</v>
      </c>
      <c r="CB26" s="8">
        <v>0</v>
      </c>
      <c r="CC26" s="7">
        <v>240</v>
      </c>
      <c r="CD26" s="30">
        <v>30</v>
      </c>
      <c r="CE26" s="181">
        <f t="shared" si="3"/>
        <v>14613.1174396445</v>
      </c>
      <c r="CF26" s="7">
        <v>14613</v>
      </c>
      <c r="CG26" s="7" t="s">
        <v>43</v>
      </c>
      <c r="CH26" s="182">
        <v>14613</v>
      </c>
      <c r="CI26" s="7"/>
      <c r="CJ26" s="182">
        <f t="shared" si="0"/>
        <v>14613</v>
      </c>
      <c r="CK26" s="7">
        <v>3125.67</v>
      </c>
      <c r="CL26" s="182">
        <f t="shared" si="1"/>
        <v>37508.04</v>
      </c>
      <c r="CM26" s="182">
        <f t="shared" si="2"/>
        <v>52121.04</v>
      </c>
      <c r="CN26" s="7">
        <v>25000</v>
      </c>
      <c r="CO26" s="7">
        <f t="shared" si="4"/>
        <v>27121.04</v>
      </c>
      <c r="CP26" s="7"/>
      <c r="CV26" t="s">
        <v>33</v>
      </c>
      <c r="CW26">
        <v>25000</v>
      </c>
      <c r="CY26" t="s">
        <v>33</v>
      </c>
    </row>
    <row r="27" spans="1:94">
      <c r="A27" s="7">
        <v>26</v>
      </c>
      <c r="B27" s="7" t="s">
        <v>175</v>
      </c>
      <c r="C27" s="7">
        <v>12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2000</v>
      </c>
      <c r="Q27" s="7">
        <v>0</v>
      </c>
      <c r="R27" s="7">
        <v>0</v>
      </c>
      <c r="S27" s="7">
        <v>2550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100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/>
      <c r="BG27" s="7">
        <v>0</v>
      </c>
      <c r="BH27" s="7">
        <v>0</v>
      </c>
      <c r="BI27" s="7">
        <v>0</v>
      </c>
      <c r="BJ27" s="7">
        <v>0</v>
      </c>
      <c r="BK27" s="7">
        <v>0</v>
      </c>
      <c r="BL27" s="7">
        <v>180</v>
      </c>
      <c r="BM27" s="7">
        <v>0</v>
      </c>
      <c r="BN27" s="7">
        <v>50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200</v>
      </c>
      <c r="BW27" s="7">
        <v>0</v>
      </c>
      <c r="BX27" s="7">
        <v>0</v>
      </c>
      <c r="BY27" s="8">
        <v>0</v>
      </c>
      <c r="BZ27" s="8">
        <v>0</v>
      </c>
      <c r="CA27" s="8">
        <v>0</v>
      </c>
      <c r="CB27" s="8">
        <v>0</v>
      </c>
      <c r="CC27" s="7">
        <v>0</v>
      </c>
      <c r="CD27" s="30"/>
      <c r="CE27" s="181">
        <f t="shared" si="3"/>
        <v>5080</v>
      </c>
      <c r="CF27" s="7">
        <v>5080</v>
      </c>
      <c r="CG27" s="7" t="s">
        <v>175</v>
      </c>
      <c r="CH27" s="182">
        <v>5080</v>
      </c>
      <c r="CI27" s="7"/>
      <c r="CJ27" s="182">
        <f t="shared" si="0"/>
        <v>5080</v>
      </c>
      <c r="CK27" s="7">
        <v>3125.67</v>
      </c>
      <c r="CL27" s="182">
        <f t="shared" si="1"/>
        <v>37508.04</v>
      </c>
      <c r="CM27" s="183">
        <v>42590.5</v>
      </c>
      <c r="CN27" s="7">
        <v>25000</v>
      </c>
      <c r="CO27" s="7">
        <f t="shared" si="4"/>
        <v>17590.5</v>
      </c>
      <c r="CP27" s="7"/>
    </row>
    <row r="28" spans="1:104">
      <c r="A28" s="7">
        <v>27</v>
      </c>
      <c r="B28" s="7" t="s">
        <v>176</v>
      </c>
      <c r="C28" s="7">
        <v>12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150</v>
      </c>
      <c r="M28" s="7">
        <v>0</v>
      </c>
      <c r="N28" s="7">
        <v>0</v>
      </c>
      <c r="O28" s="7">
        <v>0</v>
      </c>
      <c r="P28" s="7">
        <v>2000</v>
      </c>
      <c r="Q28" s="7">
        <v>0</v>
      </c>
      <c r="R28" s="7">
        <v>100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100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250</v>
      </c>
      <c r="AN28" s="7">
        <v>0</v>
      </c>
      <c r="AO28" s="7">
        <v>0</v>
      </c>
      <c r="AP28" s="7">
        <v>8</v>
      </c>
      <c r="AQ28" s="7">
        <v>0</v>
      </c>
      <c r="AR28" s="7">
        <v>0</v>
      </c>
      <c r="AS28" s="7">
        <v>0</v>
      </c>
      <c r="AT28" s="7">
        <v>0</v>
      </c>
      <c r="AU28" s="7">
        <v>1250</v>
      </c>
      <c r="AV28" s="7">
        <v>0</v>
      </c>
      <c r="AW28" s="7">
        <v>0</v>
      </c>
      <c r="AX28" s="7">
        <v>0</v>
      </c>
      <c r="AY28" s="7">
        <v>50</v>
      </c>
      <c r="AZ28" s="7">
        <v>20</v>
      </c>
      <c r="BA28" s="7">
        <v>38</v>
      </c>
      <c r="BB28" s="7">
        <v>0</v>
      </c>
      <c r="BC28" s="7">
        <v>1609.52380952381</v>
      </c>
      <c r="BD28" s="7">
        <v>2600</v>
      </c>
      <c r="BE28" s="7">
        <v>50</v>
      </c>
      <c r="BF28" s="7"/>
      <c r="BG28" s="7">
        <v>0</v>
      </c>
      <c r="BH28" s="7">
        <v>1144.52893146687</v>
      </c>
      <c r="BI28" s="7">
        <v>350</v>
      </c>
      <c r="BJ28" s="7">
        <v>0</v>
      </c>
      <c r="BK28" s="7">
        <v>0</v>
      </c>
      <c r="BL28" s="7"/>
      <c r="BM28" s="7">
        <v>0</v>
      </c>
      <c r="BN28" s="7">
        <v>1462.8</v>
      </c>
      <c r="BO28" s="7">
        <v>1104</v>
      </c>
      <c r="BP28" s="7">
        <v>0</v>
      </c>
      <c r="BQ28" s="7">
        <v>0</v>
      </c>
      <c r="BR28" s="7">
        <v>400</v>
      </c>
      <c r="BS28" s="7">
        <v>700</v>
      </c>
      <c r="BT28" s="7">
        <v>30</v>
      </c>
      <c r="BU28" s="7">
        <v>1200</v>
      </c>
      <c r="BV28" s="7">
        <v>500</v>
      </c>
      <c r="BW28" s="7">
        <v>0</v>
      </c>
      <c r="BX28" s="7">
        <v>0</v>
      </c>
      <c r="BY28" s="8">
        <v>0</v>
      </c>
      <c r="BZ28" s="8">
        <v>216</v>
      </c>
      <c r="CA28" s="8">
        <v>0</v>
      </c>
      <c r="CB28" s="8">
        <v>0</v>
      </c>
      <c r="CC28" s="7">
        <v>0</v>
      </c>
      <c r="CD28" s="30">
        <v>30</v>
      </c>
      <c r="CE28" s="181">
        <f t="shared" si="3"/>
        <v>15362.8527409907</v>
      </c>
      <c r="CF28" s="7">
        <v>15363</v>
      </c>
      <c r="CG28" s="7" t="s">
        <v>176</v>
      </c>
      <c r="CH28" s="182">
        <v>15363</v>
      </c>
      <c r="CI28" s="7"/>
      <c r="CJ28" s="182">
        <f t="shared" si="0"/>
        <v>15363</v>
      </c>
      <c r="CK28" s="7">
        <v>3125.67</v>
      </c>
      <c r="CL28" s="182">
        <f t="shared" si="1"/>
        <v>37508.04</v>
      </c>
      <c r="CM28" s="182">
        <f t="shared" si="2"/>
        <v>52871.04</v>
      </c>
      <c r="CN28" s="7">
        <v>25000</v>
      </c>
      <c r="CO28" s="7">
        <f t="shared" si="4"/>
        <v>27871.04</v>
      </c>
      <c r="CP28" s="7"/>
      <c r="CY28" t="s">
        <v>184</v>
      </c>
      <c r="CZ28">
        <v>25000</v>
      </c>
    </row>
    <row r="29" spans="1:104">
      <c r="A29" s="7">
        <v>28</v>
      </c>
      <c r="B29" s="7" t="s">
        <v>177</v>
      </c>
      <c r="C29" s="7">
        <v>12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150</v>
      </c>
      <c r="M29" s="7">
        <v>0</v>
      </c>
      <c r="N29" s="7">
        <v>0</v>
      </c>
      <c r="O29" s="7">
        <v>0</v>
      </c>
      <c r="P29" s="7">
        <v>2000</v>
      </c>
      <c r="Q29" s="7">
        <v>0</v>
      </c>
      <c r="R29" s="7">
        <v>100</v>
      </c>
      <c r="S29" s="7">
        <v>300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100</v>
      </c>
      <c r="AE29" s="7">
        <v>150</v>
      </c>
      <c r="AF29" s="7">
        <v>100</v>
      </c>
      <c r="AG29" s="7">
        <v>0</v>
      </c>
      <c r="AH29" s="7">
        <v>300</v>
      </c>
      <c r="AI29" s="7">
        <v>0</v>
      </c>
      <c r="AJ29" s="7">
        <v>0</v>
      </c>
      <c r="AK29" s="7">
        <v>0</v>
      </c>
      <c r="AL29" s="7">
        <v>50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0</v>
      </c>
      <c r="AY29" s="7">
        <v>31</v>
      </c>
      <c r="AZ29" s="7">
        <v>0</v>
      </c>
      <c r="BA29" s="7">
        <v>39</v>
      </c>
      <c r="BB29" s="7">
        <v>0</v>
      </c>
      <c r="BC29" s="7">
        <v>1034.69387755102</v>
      </c>
      <c r="BD29" s="7">
        <v>928.571428571428</v>
      </c>
      <c r="BE29" s="7">
        <v>0</v>
      </c>
      <c r="BF29" s="7"/>
      <c r="BG29" s="7">
        <v>0</v>
      </c>
      <c r="BH29" s="7">
        <v>0</v>
      </c>
      <c r="BI29" s="7">
        <v>0</v>
      </c>
      <c r="BJ29" s="7">
        <v>0</v>
      </c>
      <c r="BK29" s="7">
        <v>0</v>
      </c>
      <c r="BL29" s="7"/>
      <c r="BM29" s="7">
        <v>0</v>
      </c>
      <c r="BN29" s="7">
        <v>0</v>
      </c>
      <c r="BO29" s="7">
        <v>0</v>
      </c>
      <c r="BP29" s="7">
        <v>0</v>
      </c>
      <c r="BQ29" s="7">
        <v>0</v>
      </c>
      <c r="BR29" s="7">
        <v>0</v>
      </c>
      <c r="BS29" s="7">
        <v>0</v>
      </c>
      <c r="BT29" s="7">
        <v>0</v>
      </c>
      <c r="BU29" s="7">
        <v>0</v>
      </c>
      <c r="BV29" s="7">
        <v>200</v>
      </c>
      <c r="BW29" s="7">
        <v>0</v>
      </c>
      <c r="BX29" s="7">
        <v>0</v>
      </c>
      <c r="BY29" s="8">
        <v>0</v>
      </c>
      <c r="BZ29" s="8">
        <v>0</v>
      </c>
      <c r="CA29" s="8">
        <v>0</v>
      </c>
      <c r="CB29" s="8">
        <v>0</v>
      </c>
      <c r="CC29" s="7">
        <v>0</v>
      </c>
      <c r="CD29" s="30"/>
      <c r="CE29" s="181">
        <f t="shared" si="3"/>
        <v>5483.26530612245</v>
      </c>
      <c r="CF29" s="7">
        <v>5483</v>
      </c>
      <c r="CG29" s="7" t="s">
        <v>177</v>
      </c>
      <c r="CH29" s="182">
        <v>5483</v>
      </c>
      <c r="CI29" s="7"/>
      <c r="CJ29" s="182">
        <f t="shared" si="0"/>
        <v>5483</v>
      </c>
      <c r="CK29" s="7">
        <v>3125.67</v>
      </c>
      <c r="CL29" s="182">
        <f t="shared" si="1"/>
        <v>37508.04</v>
      </c>
      <c r="CM29" s="182">
        <f t="shared" si="2"/>
        <v>42991.04</v>
      </c>
      <c r="CN29" s="7">
        <v>25000</v>
      </c>
      <c r="CO29" s="7">
        <f t="shared" si="4"/>
        <v>17991.04</v>
      </c>
      <c r="CP29" s="7"/>
      <c r="CV29" t="s">
        <v>28</v>
      </c>
      <c r="CW29">
        <v>8333.32</v>
      </c>
      <c r="CY29" t="s">
        <v>28</v>
      </c>
      <c r="CZ29">
        <v>8333.32</v>
      </c>
    </row>
    <row r="30" spans="1:101">
      <c r="A30" s="7">
        <v>29</v>
      </c>
      <c r="B30" s="7" t="s">
        <v>178</v>
      </c>
      <c r="C30" s="7">
        <v>12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2000</v>
      </c>
      <c r="Q30" s="7">
        <v>144</v>
      </c>
      <c r="R30" s="7">
        <v>100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100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60</v>
      </c>
      <c r="AU30" s="7">
        <v>900</v>
      </c>
      <c r="AV30" s="7">
        <v>0</v>
      </c>
      <c r="AW30" s="7">
        <v>0</v>
      </c>
      <c r="AX30" s="7">
        <v>0</v>
      </c>
      <c r="AY30" s="7">
        <v>53</v>
      </c>
      <c r="AZ30" s="7">
        <v>75</v>
      </c>
      <c r="BA30" s="7">
        <v>31</v>
      </c>
      <c r="BB30" s="7">
        <v>0</v>
      </c>
      <c r="BC30" s="7">
        <v>1302.94784580499</v>
      </c>
      <c r="BD30" s="7">
        <v>2104.76190476191</v>
      </c>
      <c r="BE30" s="7">
        <v>0</v>
      </c>
      <c r="BF30" s="7"/>
      <c r="BG30" s="7">
        <v>0</v>
      </c>
      <c r="BH30" s="7">
        <v>859.916699688603</v>
      </c>
      <c r="BI30" s="7">
        <v>850</v>
      </c>
      <c r="BJ30" s="7">
        <v>850</v>
      </c>
      <c r="BK30" s="7">
        <v>20</v>
      </c>
      <c r="BL30" s="7"/>
      <c r="BM30" s="7">
        <v>0</v>
      </c>
      <c r="BN30" s="7">
        <v>2228.4</v>
      </c>
      <c r="BO30" s="7">
        <v>890</v>
      </c>
      <c r="BP30" s="7">
        <v>0</v>
      </c>
      <c r="BQ30" s="7">
        <v>0</v>
      </c>
      <c r="BR30" s="7">
        <v>0</v>
      </c>
      <c r="BS30" s="7">
        <v>80</v>
      </c>
      <c r="BT30" s="7">
        <v>30</v>
      </c>
      <c r="BU30" s="7">
        <v>1200</v>
      </c>
      <c r="BV30" s="7">
        <v>500</v>
      </c>
      <c r="BW30" s="7">
        <v>0</v>
      </c>
      <c r="BX30" s="7">
        <v>0</v>
      </c>
      <c r="BY30" s="8">
        <v>150</v>
      </c>
      <c r="BZ30" s="8">
        <v>0</v>
      </c>
      <c r="CA30" s="8">
        <v>108</v>
      </c>
      <c r="CB30" s="8">
        <v>480</v>
      </c>
      <c r="CC30" s="7">
        <v>0</v>
      </c>
      <c r="CD30" s="30">
        <v>100</v>
      </c>
      <c r="CE30" s="181">
        <f t="shared" si="3"/>
        <v>15217.0264502555</v>
      </c>
      <c r="CF30" s="7">
        <v>15217</v>
      </c>
      <c r="CG30" s="7" t="s">
        <v>178</v>
      </c>
      <c r="CH30" s="182">
        <v>15217</v>
      </c>
      <c r="CI30" s="7"/>
      <c r="CJ30" s="182">
        <f t="shared" si="0"/>
        <v>15217</v>
      </c>
      <c r="CK30" s="7">
        <v>3125.67</v>
      </c>
      <c r="CL30" s="182">
        <f t="shared" si="1"/>
        <v>37508.04</v>
      </c>
      <c r="CM30" s="182">
        <f t="shared" si="2"/>
        <v>52725.04</v>
      </c>
      <c r="CN30" s="7">
        <v>25000</v>
      </c>
      <c r="CO30" s="7">
        <f t="shared" si="4"/>
        <v>27725.04</v>
      </c>
      <c r="CP30" s="7"/>
      <c r="CV30" t="s">
        <v>202</v>
      </c>
      <c r="CW30">
        <v>25000</v>
      </c>
    </row>
    <row r="31" spans="1:104">
      <c r="A31" s="7">
        <v>30</v>
      </c>
      <c r="B31" s="7" t="s">
        <v>21</v>
      </c>
      <c r="C31" s="7">
        <v>12</v>
      </c>
      <c r="D31" s="7">
        <v>0</v>
      </c>
      <c r="E31" s="7">
        <v>800</v>
      </c>
      <c r="F31" s="7">
        <v>0</v>
      </c>
      <c r="G31" s="7">
        <v>0</v>
      </c>
      <c r="H31" s="7">
        <v>0</v>
      </c>
      <c r="I31" s="7">
        <v>6027.2</v>
      </c>
      <c r="J31" s="7">
        <v>400</v>
      </c>
      <c r="K31" s="7">
        <v>0</v>
      </c>
      <c r="L31" s="7">
        <v>150</v>
      </c>
      <c r="M31" s="7">
        <v>80</v>
      </c>
      <c r="N31" s="7">
        <v>0</v>
      </c>
      <c r="O31" s="7">
        <v>60</v>
      </c>
      <c r="P31" s="7">
        <v>2000</v>
      </c>
      <c r="Q31" s="7">
        <v>0</v>
      </c>
      <c r="R31" s="7">
        <v>100</v>
      </c>
      <c r="S31" s="7">
        <v>0</v>
      </c>
      <c r="T31" s="7">
        <v>30</v>
      </c>
      <c r="U31" s="7">
        <v>0</v>
      </c>
      <c r="V31" s="7">
        <v>240</v>
      </c>
      <c r="W31" s="7">
        <v>30</v>
      </c>
      <c r="X31" s="7">
        <v>0</v>
      </c>
      <c r="Y31" s="7">
        <v>160</v>
      </c>
      <c r="Z31" s="7">
        <v>0</v>
      </c>
      <c r="AA31" s="7">
        <v>0</v>
      </c>
      <c r="AB31" s="7">
        <v>250</v>
      </c>
      <c r="AC31" s="7">
        <v>0</v>
      </c>
      <c r="AD31" s="7">
        <v>0</v>
      </c>
      <c r="AE31" s="7">
        <v>100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8</v>
      </c>
      <c r="AQ31" s="7">
        <v>0</v>
      </c>
      <c r="AR31" s="7">
        <v>0</v>
      </c>
      <c r="AS31" s="7">
        <v>0</v>
      </c>
      <c r="AT31" s="7">
        <v>0</v>
      </c>
      <c r="AU31" s="7">
        <v>1250</v>
      </c>
      <c r="AV31" s="7">
        <v>110</v>
      </c>
      <c r="AW31" s="7">
        <v>0</v>
      </c>
      <c r="AX31" s="7">
        <v>0</v>
      </c>
      <c r="AY31" s="7">
        <v>50</v>
      </c>
      <c r="AZ31" s="7">
        <v>205</v>
      </c>
      <c r="BA31" s="7">
        <v>0</v>
      </c>
      <c r="BB31" s="7">
        <v>0</v>
      </c>
      <c r="BC31" s="7">
        <v>1609.52380952381</v>
      </c>
      <c r="BD31" s="7">
        <v>2600</v>
      </c>
      <c r="BE31" s="7">
        <v>50</v>
      </c>
      <c r="BF31" s="7">
        <v>1500</v>
      </c>
      <c r="BG31" s="7">
        <v>80</v>
      </c>
      <c r="BH31" s="7">
        <v>1144.52893146687</v>
      </c>
      <c r="BI31" s="7">
        <v>0</v>
      </c>
      <c r="BJ31" s="7">
        <v>0</v>
      </c>
      <c r="BK31" s="7">
        <v>20</v>
      </c>
      <c r="BL31" s="7"/>
      <c r="BM31" s="7">
        <v>0</v>
      </c>
      <c r="BN31" s="7">
        <v>1650.8</v>
      </c>
      <c r="BO31" s="7">
        <v>1334</v>
      </c>
      <c r="BP31" s="7">
        <v>50</v>
      </c>
      <c r="BQ31" s="7">
        <v>0</v>
      </c>
      <c r="BR31" s="7">
        <v>400</v>
      </c>
      <c r="BS31" s="7">
        <v>700</v>
      </c>
      <c r="BT31" s="7">
        <v>0</v>
      </c>
      <c r="BU31" s="7">
        <v>1200</v>
      </c>
      <c r="BV31" s="7">
        <v>500</v>
      </c>
      <c r="BW31" s="7">
        <v>0</v>
      </c>
      <c r="BX31" s="7">
        <v>0</v>
      </c>
      <c r="BY31" s="8">
        <v>0</v>
      </c>
      <c r="BZ31" s="8">
        <v>216</v>
      </c>
      <c r="CA31" s="8">
        <v>0</v>
      </c>
      <c r="CB31" s="8">
        <v>0</v>
      </c>
      <c r="CC31" s="7">
        <v>0</v>
      </c>
      <c r="CD31" s="30">
        <v>100</v>
      </c>
      <c r="CE31" s="181">
        <f t="shared" si="3"/>
        <v>25205.0527409907</v>
      </c>
      <c r="CF31" s="7">
        <v>25205</v>
      </c>
      <c r="CG31" s="7" t="s">
        <v>21</v>
      </c>
      <c r="CH31" s="182">
        <v>25205</v>
      </c>
      <c r="CI31" s="7"/>
      <c r="CJ31" s="182">
        <f t="shared" si="0"/>
        <v>25205</v>
      </c>
      <c r="CK31" s="7">
        <v>3125.67</v>
      </c>
      <c r="CL31" s="182">
        <f t="shared" si="1"/>
        <v>37508.04</v>
      </c>
      <c r="CM31" s="182">
        <f t="shared" si="2"/>
        <v>62713.04</v>
      </c>
      <c r="CN31" s="7">
        <v>25000</v>
      </c>
      <c r="CO31" s="7">
        <f t="shared" si="4"/>
        <v>37713.04</v>
      </c>
      <c r="CP31" s="7"/>
      <c r="CV31" t="s">
        <v>199</v>
      </c>
      <c r="CW31">
        <v>25000</v>
      </c>
      <c r="CY31" t="s">
        <v>199</v>
      </c>
      <c r="CZ31">
        <v>25000</v>
      </c>
    </row>
    <row r="32" spans="1:104">
      <c r="A32" s="7">
        <v>31</v>
      </c>
      <c r="B32" s="7" t="s">
        <v>179</v>
      </c>
      <c r="C32" s="7">
        <v>12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150</v>
      </c>
      <c r="M32" s="7">
        <v>0</v>
      </c>
      <c r="N32" s="7">
        <v>0</v>
      </c>
      <c r="O32" s="7">
        <v>0</v>
      </c>
      <c r="P32" s="7">
        <v>2000</v>
      </c>
      <c r="Q32" s="7">
        <v>156</v>
      </c>
      <c r="R32" s="7">
        <v>100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100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16</v>
      </c>
      <c r="AQ32" s="7">
        <v>0</v>
      </c>
      <c r="AR32" s="7">
        <v>0</v>
      </c>
      <c r="AS32" s="7">
        <v>0</v>
      </c>
      <c r="AT32" s="7">
        <v>0</v>
      </c>
      <c r="AU32" s="7">
        <v>1400</v>
      </c>
      <c r="AV32" s="7">
        <v>0</v>
      </c>
      <c r="AW32" s="7">
        <v>0</v>
      </c>
      <c r="AX32" s="7">
        <v>0</v>
      </c>
      <c r="AY32" s="7">
        <v>49</v>
      </c>
      <c r="AZ32" s="7">
        <v>60</v>
      </c>
      <c r="BA32" s="7">
        <v>37</v>
      </c>
      <c r="BB32" s="7">
        <v>0</v>
      </c>
      <c r="BC32" s="7">
        <v>1810.71428571429</v>
      </c>
      <c r="BD32" s="7">
        <v>2600</v>
      </c>
      <c r="BE32" s="7">
        <v>50</v>
      </c>
      <c r="BF32" s="7"/>
      <c r="BG32" s="7">
        <v>0</v>
      </c>
      <c r="BH32" s="7">
        <v>1332.0311636363</v>
      </c>
      <c r="BI32" s="7">
        <v>450</v>
      </c>
      <c r="BJ32" s="7">
        <v>0</v>
      </c>
      <c r="BK32" s="7">
        <v>0</v>
      </c>
      <c r="BL32" s="7"/>
      <c r="BM32" s="7">
        <v>0</v>
      </c>
      <c r="BN32" s="7">
        <v>3176</v>
      </c>
      <c r="BO32" s="7">
        <v>1484</v>
      </c>
      <c r="BP32" s="7">
        <v>0</v>
      </c>
      <c r="BQ32" s="7">
        <v>0</v>
      </c>
      <c r="BR32" s="7">
        <v>100</v>
      </c>
      <c r="BS32" s="7">
        <v>300</v>
      </c>
      <c r="BT32" s="7">
        <v>30</v>
      </c>
      <c r="BU32" s="7">
        <v>1440</v>
      </c>
      <c r="BV32" s="7">
        <v>500</v>
      </c>
      <c r="BW32" s="7">
        <v>0</v>
      </c>
      <c r="BX32" s="7">
        <v>0</v>
      </c>
      <c r="BY32" s="8">
        <v>0</v>
      </c>
      <c r="BZ32" s="8">
        <v>432</v>
      </c>
      <c r="CA32" s="8">
        <v>0</v>
      </c>
      <c r="CB32" s="8">
        <v>0</v>
      </c>
      <c r="CC32" s="7">
        <v>0</v>
      </c>
      <c r="CD32" s="30">
        <v>100</v>
      </c>
      <c r="CE32" s="181">
        <f t="shared" si="3"/>
        <v>17872.7454493506</v>
      </c>
      <c r="CF32" s="7">
        <v>17873</v>
      </c>
      <c r="CG32" s="7" t="s">
        <v>179</v>
      </c>
      <c r="CH32" s="182">
        <v>17873</v>
      </c>
      <c r="CI32" s="7"/>
      <c r="CJ32" s="182">
        <f t="shared" si="0"/>
        <v>17873</v>
      </c>
      <c r="CK32" s="7">
        <v>3125.67</v>
      </c>
      <c r="CL32" s="182">
        <f t="shared" si="1"/>
        <v>37508.04</v>
      </c>
      <c r="CM32" s="182">
        <f t="shared" si="2"/>
        <v>55381.04</v>
      </c>
      <c r="CN32" s="7">
        <v>25000</v>
      </c>
      <c r="CO32" s="7">
        <f t="shared" si="4"/>
        <v>30381.04</v>
      </c>
      <c r="CP32" s="7"/>
      <c r="CV32" t="s">
        <v>194</v>
      </c>
      <c r="CW32">
        <v>25000</v>
      </c>
      <c r="CY32" t="s">
        <v>194</v>
      </c>
      <c r="CZ32">
        <v>25000</v>
      </c>
    </row>
    <row r="33" spans="1:104">
      <c r="A33" s="7">
        <v>32</v>
      </c>
      <c r="B33" s="7" t="s">
        <v>57</v>
      </c>
      <c r="C33" s="7">
        <v>12</v>
      </c>
      <c r="D33" s="7">
        <v>0</v>
      </c>
      <c r="E33" s="7">
        <v>0</v>
      </c>
      <c r="F33" s="7">
        <v>0</v>
      </c>
      <c r="G33" s="7">
        <v>960</v>
      </c>
      <c r="H33" s="7">
        <v>5700</v>
      </c>
      <c r="I33" s="7">
        <v>5863.6</v>
      </c>
      <c r="J33" s="7">
        <v>0</v>
      </c>
      <c r="K33" s="7">
        <v>0</v>
      </c>
      <c r="L33" s="7">
        <v>0</v>
      </c>
      <c r="M33" s="7">
        <v>0</v>
      </c>
      <c r="N33" s="7">
        <v>500</v>
      </c>
      <c r="O33" s="7">
        <v>0</v>
      </c>
      <c r="P33" s="7">
        <v>2000</v>
      </c>
      <c r="Q33" s="7">
        <v>0</v>
      </c>
      <c r="R33" s="7">
        <v>100</v>
      </c>
      <c r="S33" s="7">
        <v>0</v>
      </c>
      <c r="T33" s="7">
        <v>30</v>
      </c>
      <c r="U33" s="7">
        <v>0</v>
      </c>
      <c r="V33" s="7">
        <v>160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100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16</v>
      </c>
      <c r="AS33" s="7">
        <v>0</v>
      </c>
      <c r="AT33" s="7">
        <v>30</v>
      </c>
      <c r="AU33" s="7">
        <v>1250</v>
      </c>
      <c r="AV33" s="7">
        <v>0</v>
      </c>
      <c r="AW33" s="7">
        <v>0</v>
      </c>
      <c r="AX33" s="7">
        <v>80</v>
      </c>
      <c r="AY33" s="7">
        <v>26</v>
      </c>
      <c r="AZ33" s="7">
        <v>45</v>
      </c>
      <c r="BA33" s="7">
        <v>16</v>
      </c>
      <c r="BB33" s="7">
        <v>0</v>
      </c>
      <c r="BC33" s="7">
        <v>804.761904761905</v>
      </c>
      <c r="BD33" s="7">
        <v>1671.42857142857</v>
      </c>
      <c r="BE33" s="7">
        <v>0</v>
      </c>
      <c r="BF33" s="7"/>
      <c r="BG33" s="7">
        <v>0</v>
      </c>
      <c r="BH33" s="7">
        <v>0</v>
      </c>
      <c r="BI33" s="7">
        <v>450</v>
      </c>
      <c r="BJ33" s="7">
        <v>450</v>
      </c>
      <c r="BK33" s="7">
        <v>20</v>
      </c>
      <c r="BL33" s="7"/>
      <c r="BM33" s="7">
        <v>0</v>
      </c>
      <c r="BN33" s="7">
        <v>1024</v>
      </c>
      <c r="BO33" s="7">
        <v>1100</v>
      </c>
      <c r="BP33" s="7">
        <v>0</v>
      </c>
      <c r="BQ33" s="7">
        <v>40</v>
      </c>
      <c r="BR33" s="7">
        <v>40</v>
      </c>
      <c r="BS33" s="7">
        <v>80</v>
      </c>
      <c r="BT33" s="7">
        <v>30</v>
      </c>
      <c r="BU33" s="7">
        <v>240</v>
      </c>
      <c r="BV33" s="7">
        <v>200</v>
      </c>
      <c r="BW33" s="7">
        <v>0</v>
      </c>
      <c r="BX33" s="7">
        <v>0</v>
      </c>
      <c r="BY33" s="8">
        <v>150</v>
      </c>
      <c r="BZ33" s="8">
        <v>0</v>
      </c>
      <c r="CA33" s="8">
        <v>282</v>
      </c>
      <c r="CB33" s="8">
        <v>648</v>
      </c>
      <c r="CC33" s="7">
        <v>0</v>
      </c>
      <c r="CD33" s="30">
        <v>30</v>
      </c>
      <c r="CE33" s="181">
        <f t="shared" si="3"/>
        <v>24136.7904761905</v>
      </c>
      <c r="CF33" s="7">
        <v>24137</v>
      </c>
      <c r="CG33" s="7" t="s">
        <v>57</v>
      </c>
      <c r="CH33" s="182">
        <v>24137</v>
      </c>
      <c r="CI33" s="7"/>
      <c r="CJ33" s="182">
        <f t="shared" si="0"/>
        <v>24137</v>
      </c>
      <c r="CK33" s="7">
        <v>3125.67</v>
      </c>
      <c r="CL33" s="182">
        <f t="shared" si="1"/>
        <v>37508.04</v>
      </c>
      <c r="CM33" s="182">
        <f t="shared" si="2"/>
        <v>61645.04</v>
      </c>
      <c r="CN33" s="7">
        <v>25000</v>
      </c>
      <c r="CO33" s="7">
        <f t="shared" si="4"/>
        <v>36645.04</v>
      </c>
      <c r="CP33" s="7"/>
      <c r="CV33" t="s">
        <v>170</v>
      </c>
      <c r="CW33">
        <v>25000</v>
      </c>
      <c r="CY33" t="s">
        <v>170</v>
      </c>
      <c r="CZ33">
        <v>25000</v>
      </c>
    </row>
    <row r="34" spans="1:104">
      <c r="A34" s="7">
        <v>33</v>
      </c>
      <c r="B34" s="7" t="s">
        <v>182</v>
      </c>
      <c r="C34" s="7">
        <v>12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150</v>
      </c>
      <c r="M34" s="7">
        <v>0</v>
      </c>
      <c r="N34" s="7">
        <v>0</v>
      </c>
      <c r="O34" s="7">
        <v>0</v>
      </c>
      <c r="P34" s="7">
        <v>2000</v>
      </c>
      <c r="Q34" s="7">
        <v>0</v>
      </c>
      <c r="R34" s="7">
        <v>100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100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8</v>
      </c>
      <c r="AQ34" s="7">
        <v>0</v>
      </c>
      <c r="AR34" s="7">
        <v>0</v>
      </c>
      <c r="AS34" s="7">
        <v>0</v>
      </c>
      <c r="AT34" s="7">
        <v>0</v>
      </c>
      <c r="AU34" s="7">
        <v>1150</v>
      </c>
      <c r="AV34" s="7">
        <v>0</v>
      </c>
      <c r="AW34" s="7">
        <v>0</v>
      </c>
      <c r="AX34" s="7">
        <v>0</v>
      </c>
      <c r="AY34" s="7">
        <v>49</v>
      </c>
      <c r="AZ34" s="7">
        <v>90</v>
      </c>
      <c r="BA34" s="7">
        <v>29</v>
      </c>
      <c r="BB34" s="7">
        <v>0</v>
      </c>
      <c r="BC34" s="7">
        <v>905.357142857143</v>
      </c>
      <c r="BD34" s="7">
        <v>1300</v>
      </c>
      <c r="BE34" s="7">
        <v>50</v>
      </c>
      <c r="BF34" s="7"/>
      <c r="BG34" s="7">
        <v>0</v>
      </c>
      <c r="BH34" s="7">
        <v>900.393372029938</v>
      </c>
      <c r="BI34" s="7">
        <v>0</v>
      </c>
      <c r="BJ34" s="7">
        <v>0</v>
      </c>
      <c r="BK34" s="7">
        <v>0</v>
      </c>
      <c r="BL34" s="7"/>
      <c r="BM34" s="7">
        <v>80</v>
      </c>
      <c r="BN34" s="7">
        <v>1723.2</v>
      </c>
      <c r="BO34" s="7">
        <v>792</v>
      </c>
      <c r="BP34" s="7">
        <v>0</v>
      </c>
      <c r="BQ34" s="7">
        <v>0</v>
      </c>
      <c r="BR34" s="7">
        <v>70</v>
      </c>
      <c r="BS34" s="7">
        <v>210</v>
      </c>
      <c r="BT34" s="7">
        <v>0</v>
      </c>
      <c r="BU34" s="7">
        <v>720</v>
      </c>
      <c r="BV34" s="7">
        <v>500</v>
      </c>
      <c r="BW34" s="7">
        <v>0</v>
      </c>
      <c r="BX34" s="7">
        <v>0</v>
      </c>
      <c r="BY34" s="8">
        <v>0</v>
      </c>
      <c r="BZ34" s="8">
        <v>216</v>
      </c>
      <c r="CA34" s="8">
        <v>0</v>
      </c>
      <c r="CB34" s="8">
        <v>0</v>
      </c>
      <c r="CC34" s="7">
        <v>0</v>
      </c>
      <c r="CD34" s="7"/>
      <c r="CE34" s="181">
        <f t="shared" si="3"/>
        <v>11142.9505148871</v>
      </c>
      <c r="CF34" s="7">
        <v>11143</v>
      </c>
      <c r="CG34" s="7" t="s">
        <v>182</v>
      </c>
      <c r="CH34" s="182">
        <v>11143</v>
      </c>
      <c r="CI34" s="7"/>
      <c r="CJ34" s="182">
        <f t="shared" si="0"/>
        <v>11143</v>
      </c>
      <c r="CK34" s="7">
        <v>3125.67</v>
      </c>
      <c r="CL34" s="182">
        <f t="shared" si="1"/>
        <v>37508.04</v>
      </c>
      <c r="CM34" s="182">
        <f t="shared" si="2"/>
        <v>48651.04</v>
      </c>
      <c r="CN34" s="7">
        <v>25000</v>
      </c>
      <c r="CO34" s="7">
        <f t="shared" si="4"/>
        <v>23651.04</v>
      </c>
      <c r="CP34" s="7"/>
      <c r="CV34" t="s">
        <v>11</v>
      </c>
      <c r="CW34">
        <v>25000</v>
      </c>
      <c r="CY34" t="s">
        <v>11</v>
      </c>
      <c r="CZ34">
        <v>25000</v>
      </c>
    </row>
    <row r="35" spans="1:104">
      <c r="A35" s="7">
        <v>34</v>
      </c>
      <c r="B35" s="7" t="s">
        <v>183</v>
      </c>
      <c r="C35" s="7">
        <v>12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150</v>
      </c>
      <c r="M35" s="7">
        <v>0</v>
      </c>
      <c r="N35" s="7">
        <v>0</v>
      </c>
      <c r="O35" s="7">
        <v>0</v>
      </c>
      <c r="P35" s="7">
        <v>2000</v>
      </c>
      <c r="Q35" s="7">
        <v>0</v>
      </c>
      <c r="R35" s="7">
        <v>100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30</v>
      </c>
      <c r="AB35" s="7">
        <v>0</v>
      </c>
      <c r="AC35" s="7">
        <v>0</v>
      </c>
      <c r="AD35" s="7">
        <v>0</v>
      </c>
      <c r="AE35" s="7">
        <v>100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450</v>
      </c>
      <c r="AV35" s="7">
        <v>0</v>
      </c>
      <c r="AW35" s="7">
        <v>0</v>
      </c>
      <c r="AX35" s="7">
        <v>0</v>
      </c>
      <c r="AY35" s="7">
        <v>87</v>
      </c>
      <c r="AZ35" s="7">
        <v>0</v>
      </c>
      <c r="BA35" s="7">
        <v>37</v>
      </c>
      <c r="BB35" s="7">
        <v>0</v>
      </c>
      <c r="BC35" s="7">
        <v>1379.59183673469</v>
      </c>
      <c r="BD35" s="7">
        <v>2042.85714285714</v>
      </c>
      <c r="BE35" s="7">
        <v>0</v>
      </c>
      <c r="BF35" s="7"/>
      <c r="BG35" s="7">
        <v>0</v>
      </c>
      <c r="BH35" s="7">
        <v>0</v>
      </c>
      <c r="BI35" s="7">
        <v>0</v>
      </c>
      <c r="BJ35" s="7">
        <v>0</v>
      </c>
      <c r="BK35" s="7">
        <v>20</v>
      </c>
      <c r="BL35" s="7"/>
      <c r="BM35" s="7">
        <v>0</v>
      </c>
      <c r="BN35" s="7">
        <v>30</v>
      </c>
      <c r="BO35" s="7">
        <v>0</v>
      </c>
      <c r="BP35" s="7">
        <v>0</v>
      </c>
      <c r="BQ35" s="7">
        <v>0</v>
      </c>
      <c r="BR35" s="7">
        <v>0</v>
      </c>
      <c r="BS35" s="7">
        <v>0</v>
      </c>
      <c r="BT35" s="7">
        <v>60</v>
      </c>
      <c r="BU35" s="7">
        <v>550</v>
      </c>
      <c r="BV35" s="7">
        <v>200</v>
      </c>
      <c r="BW35" s="7">
        <v>0</v>
      </c>
      <c r="BX35" s="7">
        <v>0</v>
      </c>
      <c r="BY35" s="8">
        <v>200</v>
      </c>
      <c r="BZ35" s="8">
        <v>0</v>
      </c>
      <c r="CA35" s="8">
        <v>0</v>
      </c>
      <c r="CB35" s="8">
        <v>0</v>
      </c>
      <c r="CC35" s="7">
        <v>0</v>
      </c>
      <c r="CD35" s="30"/>
      <c r="CE35" s="181">
        <f t="shared" ref="CE35:CE66" si="5">SUM(D35:CD35)</f>
        <v>7436.44897959183</v>
      </c>
      <c r="CF35" s="7">
        <v>7436</v>
      </c>
      <c r="CG35" s="7" t="s">
        <v>183</v>
      </c>
      <c r="CH35" s="182">
        <v>7436</v>
      </c>
      <c r="CI35" s="7"/>
      <c r="CJ35" s="182">
        <f t="shared" si="0"/>
        <v>7436</v>
      </c>
      <c r="CK35" s="7">
        <v>3125.67</v>
      </c>
      <c r="CL35" s="182">
        <f t="shared" si="1"/>
        <v>37508.04</v>
      </c>
      <c r="CM35" s="182">
        <f t="shared" si="2"/>
        <v>44944.04</v>
      </c>
      <c r="CN35" s="7">
        <v>25000</v>
      </c>
      <c r="CO35" s="7">
        <f t="shared" si="4"/>
        <v>19944.04</v>
      </c>
      <c r="CP35" s="7"/>
      <c r="CV35" t="s">
        <v>171</v>
      </c>
      <c r="CW35">
        <v>25000</v>
      </c>
      <c r="CY35" t="s">
        <v>171</v>
      </c>
      <c r="CZ35">
        <v>25000</v>
      </c>
    </row>
    <row r="36" spans="1:104">
      <c r="A36" s="7">
        <v>35</v>
      </c>
      <c r="B36" s="7" t="s">
        <v>184</v>
      </c>
      <c r="C36" s="7">
        <v>12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2000</v>
      </c>
      <c r="Q36" s="7">
        <v>0</v>
      </c>
      <c r="R36" s="7">
        <v>0</v>
      </c>
      <c r="S36" s="7">
        <v>2330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100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7">
        <v>310</v>
      </c>
      <c r="AW36" s="7">
        <v>0</v>
      </c>
      <c r="AX36" s="7">
        <v>0</v>
      </c>
      <c r="AY36" s="7">
        <v>24</v>
      </c>
      <c r="AZ36" s="7">
        <v>0</v>
      </c>
      <c r="BA36" s="7">
        <v>39</v>
      </c>
      <c r="BB36" s="7">
        <v>0</v>
      </c>
      <c r="BC36" s="7">
        <v>919.727891156462</v>
      </c>
      <c r="BD36" s="7">
        <v>1485.71428571428</v>
      </c>
      <c r="BE36" s="7">
        <v>0</v>
      </c>
      <c r="BF36" s="7"/>
      <c r="BG36" s="7">
        <v>0</v>
      </c>
      <c r="BH36" s="7">
        <v>0</v>
      </c>
      <c r="BI36" s="7">
        <v>0</v>
      </c>
      <c r="BJ36" s="7">
        <v>0</v>
      </c>
      <c r="BK36" s="7">
        <v>20</v>
      </c>
      <c r="BL36" s="7">
        <v>360</v>
      </c>
      <c r="BM36" s="7">
        <v>0</v>
      </c>
      <c r="BN36" s="7">
        <v>0</v>
      </c>
      <c r="BO36" s="7">
        <v>0</v>
      </c>
      <c r="BP36" s="7">
        <v>0</v>
      </c>
      <c r="BQ36" s="7">
        <v>0</v>
      </c>
      <c r="BR36" s="7">
        <v>0</v>
      </c>
      <c r="BS36" s="7">
        <v>0</v>
      </c>
      <c r="BT36" s="7">
        <v>0</v>
      </c>
      <c r="BU36" s="7">
        <v>0</v>
      </c>
      <c r="BV36" s="7">
        <v>200</v>
      </c>
      <c r="BW36" s="7">
        <v>0</v>
      </c>
      <c r="BX36" s="7">
        <v>0</v>
      </c>
      <c r="BY36" s="8">
        <v>300</v>
      </c>
      <c r="BZ36" s="8">
        <v>0</v>
      </c>
      <c r="CA36" s="8">
        <v>0</v>
      </c>
      <c r="CB36" s="8">
        <v>0</v>
      </c>
      <c r="CC36" s="7">
        <v>0</v>
      </c>
      <c r="CD36" s="30"/>
      <c r="CE36" s="181">
        <f t="shared" si="5"/>
        <v>8088.44217687074</v>
      </c>
      <c r="CF36" s="7">
        <v>8088</v>
      </c>
      <c r="CG36" s="7" t="s">
        <v>184</v>
      </c>
      <c r="CH36" s="182">
        <v>8088</v>
      </c>
      <c r="CI36" s="7"/>
      <c r="CJ36" s="182">
        <f t="shared" si="0"/>
        <v>8088</v>
      </c>
      <c r="CK36" s="7">
        <v>3125.67</v>
      </c>
      <c r="CL36" s="182">
        <f t="shared" si="1"/>
        <v>37508.04</v>
      </c>
      <c r="CM36" s="182">
        <f t="shared" si="2"/>
        <v>45596.04</v>
      </c>
      <c r="CN36" s="7">
        <v>25000</v>
      </c>
      <c r="CO36" s="7">
        <f t="shared" si="4"/>
        <v>20596.04</v>
      </c>
      <c r="CP36" s="7"/>
      <c r="CV36" t="s">
        <v>20</v>
      </c>
      <c r="CW36">
        <v>8333.32</v>
      </c>
      <c r="CY36" t="s">
        <v>20</v>
      </c>
      <c r="CZ36">
        <v>8333.32</v>
      </c>
    </row>
    <row r="37" spans="1:104">
      <c r="A37" s="7">
        <v>36</v>
      </c>
      <c r="B37" s="7" t="s">
        <v>185</v>
      </c>
      <c r="C37" s="7">
        <v>12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2000</v>
      </c>
      <c r="Q37" s="7">
        <v>0</v>
      </c>
      <c r="R37" s="7">
        <v>100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100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1000</v>
      </c>
      <c r="AV37" s="7">
        <v>110</v>
      </c>
      <c r="AW37" s="7">
        <v>0</v>
      </c>
      <c r="AX37" s="7">
        <v>0</v>
      </c>
      <c r="AY37" s="7">
        <v>42</v>
      </c>
      <c r="AZ37" s="7">
        <v>0</v>
      </c>
      <c r="BA37" s="7">
        <v>24</v>
      </c>
      <c r="BB37" s="7">
        <v>0</v>
      </c>
      <c r="BC37" s="7">
        <v>804.761904761905</v>
      </c>
      <c r="BD37" s="7">
        <v>1300</v>
      </c>
      <c r="BE37" s="7">
        <v>0</v>
      </c>
      <c r="BF37" s="7"/>
      <c r="BG37" s="7">
        <v>0</v>
      </c>
      <c r="BH37" s="7">
        <v>900.393372029938</v>
      </c>
      <c r="BI37" s="7">
        <v>0</v>
      </c>
      <c r="BJ37" s="7">
        <v>0</v>
      </c>
      <c r="BK37" s="7">
        <v>0</v>
      </c>
      <c r="BL37" s="7"/>
      <c r="BM37" s="7">
        <v>0</v>
      </c>
      <c r="BN37" s="7">
        <v>1362.8</v>
      </c>
      <c r="BO37" s="7">
        <v>490</v>
      </c>
      <c r="BP37" s="7">
        <v>0</v>
      </c>
      <c r="BQ37" s="7">
        <v>0</v>
      </c>
      <c r="BR37" s="7">
        <v>35</v>
      </c>
      <c r="BS37" s="7">
        <v>70</v>
      </c>
      <c r="BT37" s="7">
        <v>0</v>
      </c>
      <c r="BU37" s="7">
        <v>600</v>
      </c>
      <c r="BV37" s="7">
        <v>500</v>
      </c>
      <c r="BW37" s="7">
        <v>0</v>
      </c>
      <c r="BX37" s="7">
        <v>0</v>
      </c>
      <c r="BY37" s="8">
        <v>0</v>
      </c>
      <c r="BZ37" s="8">
        <v>216</v>
      </c>
      <c r="CA37" s="8">
        <v>0</v>
      </c>
      <c r="CB37" s="8">
        <v>0</v>
      </c>
      <c r="CC37" s="7">
        <v>0</v>
      </c>
      <c r="CD37" s="30"/>
      <c r="CE37" s="181">
        <f t="shared" si="5"/>
        <v>9654.95527679184</v>
      </c>
      <c r="CF37" s="7">
        <v>9655</v>
      </c>
      <c r="CG37" s="7" t="s">
        <v>185</v>
      </c>
      <c r="CH37" s="182">
        <v>9655</v>
      </c>
      <c r="CI37" s="7"/>
      <c r="CJ37" s="182">
        <f t="shared" si="0"/>
        <v>9655</v>
      </c>
      <c r="CK37" s="7">
        <v>3125.67</v>
      </c>
      <c r="CL37" s="182">
        <f t="shared" si="1"/>
        <v>37508.04</v>
      </c>
      <c r="CM37" s="182">
        <f t="shared" si="2"/>
        <v>47163.04</v>
      </c>
      <c r="CN37" s="7">
        <v>25000</v>
      </c>
      <c r="CO37" s="7">
        <f t="shared" si="4"/>
        <v>22163.04</v>
      </c>
      <c r="CP37" s="7"/>
      <c r="CV37" t="s">
        <v>159</v>
      </c>
      <c r="CW37">
        <v>25000</v>
      </c>
      <c r="CY37" t="s">
        <v>159</v>
      </c>
      <c r="CZ37">
        <v>25000</v>
      </c>
    </row>
    <row r="38" spans="1:104">
      <c r="A38" s="7">
        <v>37</v>
      </c>
      <c r="B38" s="7" t="s">
        <v>186</v>
      </c>
      <c r="C38" s="7">
        <v>12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2000</v>
      </c>
      <c r="Q38" s="7">
        <v>0</v>
      </c>
      <c r="R38" s="7">
        <v>100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1365</v>
      </c>
      <c r="AV38" s="7">
        <v>0</v>
      </c>
      <c r="AW38" s="7">
        <v>0</v>
      </c>
      <c r="AX38" s="7">
        <v>55</v>
      </c>
      <c r="AY38" s="7">
        <v>36</v>
      </c>
      <c r="AZ38" s="7">
        <v>0</v>
      </c>
      <c r="BA38" s="7">
        <v>41</v>
      </c>
      <c r="BB38" s="7">
        <v>0</v>
      </c>
      <c r="BC38" s="7">
        <v>1609.52380952381</v>
      </c>
      <c r="BD38" s="7">
        <v>2600</v>
      </c>
      <c r="BE38" s="7">
        <v>50</v>
      </c>
      <c r="BF38" s="7"/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/>
      <c r="BM38" s="7">
        <v>0</v>
      </c>
      <c r="BN38" s="7">
        <v>908</v>
      </c>
      <c r="BO38" s="7">
        <v>1160</v>
      </c>
      <c r="BP38" s="7">
        <v>0</v>
      </c>
      <c r="BQ38" s="7">
        <v>250</v>
      </c>
      <c r="BR38" s="7">
        <v>150</v>
      </c>
      <c r="BS38" s="7">
        <v>400</v>
      </c>
      <c r="BT38" s="7">
        <v>0</v>
      </c>
      <c r="BU38" s="7">
        <v>0</v>
      </c>
      <c r="BV38" s="7">
        <v>200</v>
      </c>
      <c r="BW38" s="7">
        <v>0</v>
      </c>
      <c r="BX38" s="7">
        <v>0</v>
      </c>
      <c r="BY38" s="8">
        <v>150</v>
      </c>
      <c r="BZ38" s="8">
        <v>0</v>
      </c>
      <c r="CA38" s="8">
        <v>0</v>
      </c>
      <c r="CB38" s="8">
        <v>408</v>
      </c>
      <c r="CC38" s="7">
        <v>600</v>
      </c>
      <c r="CD38" s="30"/>
      <c r="CE38" s="181">
        <f t="shared" si="5"/>
        <v>12082.5238095238</v>
      </c>
      <c r="CF38" s="7">
        <v>12083</v>
      </c>
      <c r="CG38" s="7" t="s">
        <v>186</v>
      </c>
      <c r="CH38" s="182">
        <v>12083</v>
      </c>
      <c r="CI38" s="7"/>
      <c r="CJ38" s="182">
        <f t="shared" si="0"/>
        <v>12083</v>
      </c>
      <c r="CK38" s="7">
        <v>3125.67</v>
      </c>
      <c r="CL38" s="182">
        <f t="shared" si="1"/>
        <v>37508.04</v>
      </c>
      <c r="CM38" s="182">
        <f t="shared" si="2"/>
        <v>49591.04</v>
      </c>
      <c r="CN38" s="7">
        <v>25000</v>
      </c>
      <c r="CO38" s="7">
        <f t="shared" si="4"/>
        <v>24591.04</v>
      </c>
      <c r="CP38" s="7"/>
      <c r="CV38" t="s">
        <v>27</v>
      </c>
      <c r="CW38">
        <v>8333.32</v>
      </c>
      <c r="CY38" t="s">
        <v>27</v>
      </c>
      <c r="CZ38">
        <v>8333.32</v>
      </c>
    </row>
    <row r="39" spans="1:104">
      <c r="A39" s="7">
        <v>38</v>
      </c>
      <c r="B39" s="7" t="s">
        <v>38</v>
      </c>
      <c r="C39" s="7">
        <v>12</v>
      </c>
      <c r="D39" s="7">
        <v>0</v>
      </c>
      <c r="E39" s="7">
        <v>0</v>
      </c>
      <c r="F39" s="7">
        <v>935</v>
      </c>
      <c r="G39" s="7">
        <v>0</v>
      </c>
      <c r="H39" s="7">
        <v>6018.75</v>
      </c>
      <c r="I39" s="7">
        <v>6190.9</v>
      </c>
      <c r="J39" s="7">
        <v>0</v>
      </c>
      <c r="K39" s="7">
        <v>0</v>
      </c>
      <c r="L39" s="7">
        <v>0</v>
      </c>
      <c r="M39" s="7">
        <v>60</v>
      </c>
      <c r="N39" s="7">
        <v>500</v>
      </c>
      <c r="O39" s="7">
        <v>60</v>
      </c>
      <c r="P39" s="7">
        <v>2000</v>
      </c>
      <c r="Q39" s="7">
        <v>0</v>
      </c>
      <c r="R39" s="7">
        <v>100</v>
      </c>
      <c r="S39" s="7">
        <v>0</v>
      </c>
      <c r="T39" s="7">
        <v>30</v>
      </c>
      <c r="U39" s="7">
        <v>0</v>
      </c>
      <c r="V39" s="7">
        <v>240</v>
      </c>
      <c r="W39" s="7">
        <v>30</v>
      </c>
      <c r="X39" s="7">
        <v>150</v>
      </c>
      <c r="Y39" s="7">
        <v>0</v>
      </c>
      <c r="Z39" s="7">
        <v>0</v>
      </c>
      <c r="AA39" s="7">
        <v>0</v>
      </c>
      <c r="AB39" s="7">
        <v>250</v>
      </c>
      <c r="AC39" s="7">
        <v>0</v>
      </c>
      <c r="AD39" s="7">
        <v>0</v>
      </c>
      <c r="AE39" s="7">
        <v>100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250</v>
      </c>
      <c r="AN39" s="7">
        <v>0</v>
      </c>
      <c r="AO39" s="7">
        <v>0</v>
      </c>
      <c r="AP39" s="7">
        <v>0</v>
      </c>
      <c r="AQ39" s="7">
        <v>104</v>
      </c>
      <c r="AR39" s="7">
        <v>0</v>
      </c>
      <c r="AS39" s="7">
        <v>0</v>
      </c>
      <c r="AT39" s="7">
        <v>0</v>
      </c>
      <c r="AU39" s="7">
        <v>2270</v>
      </c>
      <c r="AV39" s="7">
        <v>0</v>
      </c>
      <c r="AW39" s="7">
        <v>0</v>
      </c>
      <c r="AX39" s="7">
        <v>115</v>
      </c>
      <c r="AY39" s="7">
        <v>0</v>
      </c>
      <c r="AZ39" s="7">
        <v>75</v>
      </c>
      <c r="BA39" s="7">
        <v>0</v>
      </c>
      <c r="BB39" s="7">
        <v>0</v>
      </c>
      <c r="BC39" s="7">
        <v>1609.52380952381</v>
      </c>
      <c r="BD39" s="7">
        <v>2600</v>
      </c>
      <c r="BE39" s="7">
        <v>150</v>
      </c>
      <c r="BF39" s="7">
        <v>1500</v>
      </c>
      <c r="BG39" s="7">
        <v>50</v>
      </c>
      <c r="BH39" s="7">
        <v>0</v>
      </c>
      <c r="BI39" s="7">
        <v>0</v>
      </c>
      <c r="BJ39" s="7">
        <v>0</v>
      </c>
      <c r="BK39" s="7">
        <v>20</v>
      </c>
      <c r="BL39" s="7"/>
      <c r="BM39" s="7">
        <v>0</v>
      </c>
      <c r="BN39" s="7">
        <v>1218</v>
      </c>
      <c r="BO39" s="7">
        <v>1390</v>
      </c>
      <c r="BP39" s="7">
        <v>130</v>
      </c>
      <c r="BQ39" s="7">
        <v>250</v>
      </c>
      <c r="BR39" s="7">
        <v>150</v>
      </c>
      <c r="BS39" s="7">
        <v>400</v>
      </c>
      <c r="BT39" s="7">
        <v>30</v>
      </c>
      <c r="BU39" s="7">
        <v>0</v>
      </c>
      <c r="BV39" s="7">
        <v>200</v>
      </c>
      <c r="BW39" s="7">
        <v>500</v>
      </c>
      <c r="BX39" s="7">
        <v>0</v>
      </c>
      <c r="BY39" s="8">
        <v>150</v>
      </c>
      <c r="BZ39" s="8">
        <v>0</v>
      </c>
      <c r="CA39" s="8">
        <v>0</v>
      </c>
      <c r="CB39" s="8">
        <v>0</v>
      </c>
      <c r="CC39" s="7">
        <v>600</v>
      </c>
      <c r="CD39" s="30"/>
      <c r="CE39" s="181">
        <f t="shared" si="5"/>
        <v>30426.1738095238</v>
      </c>
      <c r="CF39" s="7">
        <v>30426</v>
      </c>
      <c r="CG39" s="7" t="s">
        <v>38</v>
      </c>
      <c r="CH39" s="182">
        <v>30426</v>
      </c>
      <c r="CI39" s="7"/>
      <c r="CJ39" s="182">
        <f t="shared" si="0"/>
        <v>30426</v>
      </c>
      <c r="CK39" s="7">
        <v>3125.67</v>
      </c>
      <c r="CL39" s="182">
        <f t="shared" si="1"/>
        <v>37508.04</v>
      </c>
      <c r="CM39" s="182">
        <f t="shared" si="2"/>
        <v>67934.04</v>
      </c>
      <c r="CN39" s="21">
        <v>25000</v>
      </c>
      <c r="CO39" s="7">
        <f t="shared" si="4"/>
        <v>42934.04</v>
      </c>
      <c r="CP39" s="7"/>
      <c r="CV39" t="s">
        <v>189</v>
      </c>
      <c r="CW39">
        <v>25000</v>
      </c>
      <c r="CY39" t="s">
        <v>189</v>
      </c>
      <c r="CZ39">
        <v>25000</v>
      </c>
    </row>
    <row r="40" spans="1:101">
      <c r="A40" s="7">
        <v>39</v>
      </c>
      <c r="B40" s="7" t="s">
        <v>36</v>
      </c>
      <c r="C40" s="7">
        <v>12</v>
      </c>
      <c r="D40" s="7">
        <v>0</v>
      </c>
      <c r="E40" s="7">
        <v>0</v>
      </c>
      <c r="F40" s="7">
        <v>935</v>
      </c>
      <c r="G40" s="7">
        <v>0</v>
      </c>
      <c r="H40" s="7">
        <v>0</v>
      </c>
      <c r="I40" s="7">
        <v>6027.2</v>
      </c>
      <c r="J40" s="7">
        <v>200</v>
      </c>
      <c r="K40" s="7">
        <v>0</v>
      </c>
      <c r="L40" s="7">
        <v>0</v>
      </c>
      <c r="M40" s="7">
        <v>60</v>
      </c>
      <c r="N40" s="7">
        <v>0</v>
      </c>
      <c r="O40" s="7">
        <v>0</v>
      </c>
      <c r="P40" s="7">
        <v>2000</v>
      </c>
      <c r="Q40" s="7">
        <v>0</v>
      </c>
      <c r="R40" s="7">
        <v>0</v>
      </c>
      <c r="S40" s="7">
        <v>1600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150</v>
      </c>
      <c r="AA40" s="7">
        <v>0</v>
      </c>
      <c r="AB40" s="7">
        <v>0</v>
      </c>
      <c r="AC40" s="7">
        <v>0</v>
      </c>
      <c r="AD40" s="7">
        <v>0</v>
      </c>
      <c r="AE40" s="7">
        <v>100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180</v>
      </c>
      <c r="AN40" s="7">
        <v>0</v>
      </c>
      <c r="AO40" s="7">
        <v>0</v>
      </c>
      <c r="AP40" s="7">
        <v>0</v>
      </c>
      <c r="AQ40" s="7">
        <v>64</v>
      </c>
      <c r="AR40" s="7">
        <v>0</v>
      </c>
      <c r="AS40" s="7">
        <v>0</v>
      </c>
      <c r="AT40" s="7">
        <v>0</v>
      </c>
      <c r="AU40" s="7">
        <v>1380</v>
      </c>
      <c r="AV40" s="7">
        <v>310</v>
      </c>
      <c r="AW40" s="7">
        <v>0</v>
      </c>
      <c r="AX40" s="7">
        <v>0</v>
      </c>
      <c r="AY40" s="7">
        <v>29</v>
      </c>
      <c r="AZ40" s="7">
        <v>75</v>
      </c>
      <c r="BA40" s="7">
        <v>13</v>
      </c>
      <c r="BB40" s="7">
        <v>240</v>
      </c>
      <c r="BC40" s="7">
        <v>1073.01587301587</v>
      </c>
      <c r="BD40" s="7">
        <v>1733.33333333333</v>
      </c>
      <c r="BE40" s="7">
        <v>0</v>
      </c>
      <c r="BF40" s="7"/>
      <c r="BG40" s="7">
        <v>50</v>
      </c>
      <c r="BH40" s="7">
        <v>0</v>
      </c>
      <c r="BI40" s="7">
        <v>350</v>
      </c>
      <c r="BJ40" s="7">
        <v>350</v>
      </c>
      <c r="BK40" s="7">
        <v>0</v>
      </c>
      <c r="BL40" s="7"/>
      <c r="BM40" s="7">
        <v>0</v>
      </c>
      <c r="BN40" s="7">
        <v>232</v>
      </c>
      <c r="BO40" s="7">
        <v>740</v>
      </c>
      <c r="BP40" s="7">
        <v>0</v>
      </c>
      <c r="BQ40" s="7">
        <v>280</v>
      </c>
      <c r="BR40" s="7">
        <v>160</v>
      </c>
      <c r="BS40" s="7">
        <v>480</v>
      </c>
      <c r="BT40" s="7">
        <v>0</v>
      </c>
      <c r="BU40" s="7">
        <v>0</v>
      </c>
      <c r="BV40" s="7">
        <v>200</v>
      </c>
      <c r="BW40" s="7">
        <v>0</v>
      </c>
      <c r="BX40" s="7">
        <v>0</v>
      </c>
      <c r="BY40" s="8">
        <v>150</v>
      </c>
      <c r="BZ40" s="8">
        <v>0</v>
      </c>
      <c r="CA40" s="8">
        <v>0</v>
      </c>
      <c r="CB40" s="8">
        <v>372</v>
      </c>
      <c r="CC40" s="7">
        <v>960</v>
      </c>
      <c r="CD40" s="30"/>
      <c r="CE40" s="181">
        <f t="shared" si="5"/>
        <v>20493.5492063492</v>
      </c>
      <c r="CF40" s="7">
        <v>20494</v>
      </c>
      <c r="CG40" s="7" t="s">
        <v>36</v>
      </c>
      <c r="CH40" s="182">
        <v>20494</v>
      </c>
      <c r="CI40" s="7"/>
      <c r="CJ40" s="182">
        <f t="shared" si="0"/>
        <v>20494</v>
      </c>
      <c r="CK40" s="7">
        <v>3125.67</v>
      </c>
      <c r="CL40" s="182">
        <f t="shared" si="1"/>
        <v>37508.04</v>
      </c>
      <c r="CM40" s="182">
        <f t="shared" si="2"/>
        <v>58002.04</v>
      </c>
      <c r="CN40" s="7">
        <v>25000</v>
      </c>
      <c r="CO40" s="7">
        <f t="shared" si="4"/>
        <v>33002.04</v>
      </c>
      <c r="CP40" s="7"/>
      <c r="CV40" t="s">
        <v>12</v>
      </c>
      <c r="CW40">
        <v>25000</v>
      </c>
    </row>
    <row r="41" spans="1:104">
      <c r="A41" s="7">
        <v>40</v>
      </c>
      <c r="B41" s="7" t="s">
        <v>13</v>
      </c>
      <c r="C41" s="7">
        <v>12</v>
      </c>
      <c r="D41" s="7">
        <v>420</v>
      </c>
      <c r="E41" s="7">
        <v>0</v>
      </c>
      <c r="F41" s="7">
        <v>0</v>
      </c>
      <c r="G41" s="7">
        <v>420</v>
      </c>
      <c r="H41" s="7">
        <v>0</v>
      </c>
      <c r="I41" s="7">
        <v>0</v>
      </c>
      <c r="J41" s="7">
        <v>200</v>
      </c>
      <c r="K41" s="7">
        <v>0</v>
      </c>
      <c r="L41" s="7">
        <v>0</v>
      </c>
      <c r="M41" s="7">
        <v>0</v>
      </c>
      <c r="N41" s="7">
        <v>0</v>
      </c>
      <c r="O41" s="7">
        <v>90</v>
      </c>
      <c r="P41" s="7">
        <v>2000</v>
      </c>
      <c r="Q41" s="7">
        <v>0</v>
      </c>
      <c r="R41" s="7">
        <v>100</v>
      </c>
      <c r="S41" s="7">
        <v>0</v>
      </c>
      <c r="T41" s="7">
        <v>50</v>
      </c>
      <c r="U41" s="7">
        <v>0</v>
      </c>
      <c r="V41" s="7">
        <v>240</v>
      </c>
      <c r="W41" s="7">
        <v>30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100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12000</v>
      </c>
      <c r="AP41" s="7">
        <v>0</v>
      </c>
      <c r="AQ41" s="7">
        <v>48</v>
      </c>
      <c r="AR41" s="7">
        <v>32</v>
      </c>
      <c r="AS41" s="7">
        <v>0</v>
      </c>
      <c r="AT41" s="7">
        <v>210</v>
      </c>
      <c r="AU41" s="7">
        <v>1550</v>
      </c>
      <c r="AV41" s="7">
        <v>110</v>
      </c>
      <c r="AW41" s="7">
        <v>0</v>
      </c>
      <c r="AX41" s="7">
        <v>35</v>
      </c>
      <c r="AY41" s="7">
        <v>0</v>
      </c>
      <c r="AZ41" s="7">
        <v>0</v>
      </c>
      <c r="BA41" s="7">
        <v>0</v>
      </c>
      <c r="BB41" s="7">
        <v>0</v>
      </c>
      <c r="BC41" s="7">
        <v>804.761904761905</v>
      </c>
      <c r="BD41" s="7">
        <v>1462.5</v>
      </c>
      <c r="BE41" s="7">
        <v>0</v>
      </c>
      <c r="BF41" s="7"/>
      <c r="BG41" s="7">
        <v>50</v>
      </c>
      <c r="BH41" s="7">
        <v>0</v>
      </c>
      <c r="BI41" s="7">
        <v>0</v>
      </c>
      <c r="BJ41" s="7">
        <v>0</v>
      </c>
      <c r="BK41" s="7">
        <v>20</v>
      </c>
      <c r="BL41" s="7"/>
      <c r="BM41" s="7">
        <v>0</v>
      </c>
      <c r="BN41" s="7">
        <v>728</v>
      </c>
      <c r="BO41" s="7">
        <v>730</v>
      </c>
      <c r="BP41" s="7">
        <v>230</v>
      </c>
      <c r="BQ41" s="7">
        <v>35</v>
      </c>
      <c r="BR41" s="7">
        <v>35</v>
      </c>
      <c r="BS41" s="7">
        <v>70</v>
      </c>
      <c r="BT41" s="7">
        <v>0</v>
      </c>
      <c r="BU41" s="7">
        <v>200</v>
      </c>
      <c r="BV41" s="7">
        <v>200</v>
      </c>
      <c r="BW41" s="7">
        <v>0</v>
      </c>
      <c r="BX41" s="7">
        <v>90</v>
      </c>
      <c r="BY41" s="8">
        <v>200</v>
      </c>
      <c r="BZ41" s="8">
        <v>0</v>
      </c>
      <c r="CA41" s="8">
        <v>258</v>
      </c>
      <c r="CB41" s="8">
        <v>72</v>
      </c>
      <c r="CC41" s="7">
        <v>0</v>
      </c>
      <c r="CD41" s="30">
        <v>30</v>
      </c>
      <c r="CE41" s="181">
        <f t="shared" si="5"/>
        <v>22850.2619047619</v>
      </c>
      <c r="CF41" s="7">
        <v>22850</v>
      </c>
      <c r="CG41" s="7" t="s">
        <v>13</v>
      </c>
      <c r="CH41" s="182">
        <v>22850</v>
      </c>
      <c r="CI41" s="7"/>
      <c r="CJ41" s="182">
        <f t="shared" si="0"/>
        <v>22850</v>
      </c>
      <c r="CK41" s="7">
        <v>3125.67</v>
      </c>
      <c r="CL41" s="182">
        <f t="shared" si="1"/>
        <v>37508.04</v>
      </c>
      <c r="CM41" s="182">
        <f t="shared" si="2"/>
        <v>60358.04</v>
      </c>
      <c r="CN41" s="7">
        <v>25000</v>
      </c>
      <c r="CO41" s="7">
        <f t="shared" si="4"/>
        <v>35358.04</v>
      </c>
      <c r="CP41" s="7"/>
      <c r="CV41" t="s">
        <v>56</v>
      </c>
      <c r="CW41">
        <v>25000</v>
      </c>
      <c r="CY41" t="s">
        <v>56</v>
      </c>
      <c r="CZ41">
        <v>25000</v>
      </c>
    </row>
    <row r="42" spans="1:104">
      <c r="A42" s="7">
        <v>41</v>
      </c>
      <c r="B42" s="7" t="s">
        <v>188</v>
      </c>
      <c r="C42" s="7">
        <v>12</v>
      </c>
      <c r="D42" s="7">
        <v>0</v>
      </c>
      <c r="E42" s="7">
        <v>0</v>
      </c>
      <c r="F42" s="7">
        <v>0</v>
      </c>
      <c r="G42" s="7">
        <v>0</v>
      </c>
      <c r="H42" s="7">
        <v>5700</v>
      </c>
      <c r="I42" s="7">
        <v>6354.5</v>
      </c>
      <c r="J42" s="7">
        <v>400</v>
      </c>
      <c r="K42" s="7">
        <v>0</v>
      </c>
      <c r="L42" s="7">
        <v>150</v>
      </c>
      <c r="M42" s="7">
        <v>80</v>
      </c>
      <c r="N42" s="7">
        <v>500</v>
      </c>
      <c r="O42" s="7">
        <v>60</v>
      </c>
      <c r="P42" s="7">
        <v>2000</v>
      </c>
      <c r="Q42" s="7">
        <v>0</v>
      </c>
      <c r="R42" s="7">
        <v>100</v>
      </c>
      <c r="S42" s="7">
        <v>0</v>
      </c>
      <c r="T42" s="7">
        <v>30</v>
      </c>
      <c r="U42" s="7">
        <v>0</v>
      </c>
      <c r="V42" s="7">
        <v>160</v>
      </c>
      <c r="W42" s="7">
        <v>0</v>
      </c>
      <c r="X42" s="7">
        <v>150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50</v>
      </c>
      <c r="AE42" s="7">
        <v>100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30</v>
      </c>
      <c r="AM42" s="7">
        <v>100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60</v>
      </c>
      <c r="AU42" s="7">
        <v>750</v>
      </c>
      <c r="AV42" s="7">
        <v>110</v>
      </c>
      <c r="AW42" s="7">
        <v>0</v>
      </c>
      <c r="AX42" s="7">
        <v>60</v>
      </c>
      <c r="AY42" s="7">
        <v>49</v>
      </c>
      <c r="AZ42" s="7">
        <v>195</v>
      </c>
      <c r="BA42" s="7">
        <v>18</v>
      </c>
      <c r="BB42" s="7">
        <v>0</v>
      </c>
      <c r="BC42" s="7">
        <v>804.761904761905</v>
      </c>
      <c r="BD42" s="7">
        <v>1485.71428571428</v>
      </c>
      <c r="BE42" s="7">
        <v>0</v>
      </c>
      <c r="BF42" s="7"/>
      <c r="BG42" s="7">
        <v>0</v>
      </c>
      <c r="BH42" s="7">
        <v>485.231116696967</v>
      </c>
      <c r="BI42" s="7">
        <v>0</v>
      </c>
      <c r="BJ42" s="7">
        <v>0</v>
      </c>
      <c r="BK42" s="7">
        <v>40</v>
      </c>
      <c r="BL42" s="7"/>
      <c r="BM42" s="7">
        <v>0</v>
      </c>
      <c r="BN42" s="7">
        <v>2079.2</v>
      </c>
      <c r="BO42" s="7">
        <v>478</v>
      </c>
      <c r="BP42" s="7">
        <v>0</v>
      </c>
      <c r="BQ42" s="7">
        <v>0</v>
      </c>
      <c r="BR42" s="7">
        <v>140</v>
      </c>
      <c r="BS42" s="7">
        <v>350</v>
      </c>
      <c r="BT42" s="7">
        <v>30</v>
      </c>
      <c r="BU42" s="7">
        <v>720</v>
      </c>
      <c r="BV42" s="7">
        <v>500</v>
      </c>
      <c r="BW42" s="7">
        <v>0</v>
      </c>
      <c r="BX42" s="7">
        <v>0</v>
      </c>
      <c r="BY42" s="8">
        <v>0</v>
      </c>
      <c r="BZ42" s="8">
        <v>0</v>
      </c>
      <c r="CA42" s="8">
        <v>0</v>
      </c>
      <c r="CB42" s="8">
        <v>468</v>
      </c>
      <c r="CC42" s="7">
        <v>0</v>
      </c>
      <c r="CD42" s="30">
        <v>100</v>
      </c>
      <c r="CE42" s="181">
        <f t="shared" si="5"/>
        <v>24887.4073071732</v>
      </c>
      <c r="CF42" s="7">
        <v>24887</v>
      </c>
      <c r="CG42" s="7" t="s">
        <v>188</v>
      </c>
      <c r="CH42" s="182">
        <v>24887</v>
      </c>
      <c r="CI42" s="7"/>
      <c r="CJ42" s="182">
        <f t="shared" si="0"/>
        <v>24887</v>
      </c>
      <c r="CK42" s="7">
        <v>3125.67</v>
      </c>
      <c r="CL42" s="182">
        <f t="shared" si="1"/>
        <v>37508.04</v>
      </c>
      <c r="CM42" s="182">
        <f t="shared" si="2"/>
        <v>62395.04</v>
      </c>
      <c r="CN42" s="7">
        <v>25000</v>
      </c>
      <c r="CO42" s="7">
        <f t="shared" si="4"/>
        <v>37395.04</v>
      </c>
      <c r="CP42" s="7"/>
      <c r="CV42" t="s">
        <v>49</v>
      </c>
      <c r="CW42">
        <v>25000</v>
      </c>
      <c r="CY42" t="s">
        <v>49</v>
      </c>
      <c r="CZ42">
        <v>25000</v>
      </c>
    </row>
    <row r="43" spans="1:101">
      <c r="A43" s="7">
        <v>42</v>
      </c>
      <c r="B43" s="7" t="s">
        <v>58</v>
      </c>
      <c r="C43" s="7">
        <v>12</v>
      </c>
      <c r="D43" s="7">
        <v>0</v>
      </c>
      <c r="E43" s="7">
        <v>0</v>
      </c>
      <c r="F43" s="7">
        <v>0</v>
      </c>
      <c r="G43" s="7">
        <v>1080</v>
      </c>
      <c r="H43" s="7">
        <v>5700</v>
      </c>
      <c r="I43" s="7">
        <v>5864.7</v>
      </c>
      <c r="J43" s="7">
        <v>0</v>
      </c>
      <c r="K43" s="7">
        <v>0</v>
      </c>
      <c r="L43" s="7">
        <v>0</v>
      </c>
      <c r="M43" s="7">
        <v>0</v>
      </c>
      <c r="N43" s="7">
        <v>500</v>
      </c>
      <c r="O43" s="7">
        <v>0</v>
      </c>
      <c r="P43" s="7">
        <v>2000</v>
      </c>
      <c r="Q43" s="7">
        <v>0</v>
      </c>
      <c r="R43" s="7">
        <v>100</v>
      </c>
      <c r="S43" s="7">
        <v>0</v>
      </c>
      <c r="T43" s="7">
        <v>30</v>
      </c>
      <c r="U43" s="7">
        <v>0</v>
      </c>
      <c r="V43" s="7">
        <v>240</v>
      </c>
      <c r="W43" s="7">
        <v>30</v>
      </c>
      <c r="X43" s="7">
        <v>0</v>
      </c>
      <c r="Y43" s="7">
        <v>0</v>
      </c>
      <c r="Z43" s="7">
        <v>0</v>
      </c>
      <c r="AA43" s="7">
        <v>0</v>
      </c>
      <c r="AB43" s="7">
        <v>250</v>
      </c>
      <c r="AC43" s="7">
        <v>0</v>
      </c>
      <c r="AD43" s="7">
        <v>0</v>
      </c>
      <c r="AE43" s="7">
        <v>100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32</v>
      </c>
      <c r="AR43" s="7">
        <v>48</v>
      </c>
      <c r="AS43" s="7">
        <v>0</v>
      </c>
      <c r="AT43" s="7">
        <v>30</v>
      </c>
      <c r="AU43" s="7">
        <v>1600</v>
      </c>
      <c r="AV43" s="7">
        <v>0</v>
      </c>
      <c r="AW43" s="7">
        <v>0</v>
      </c>
      <c r="AX43" s="7">
        <v>70</v>
      </c>
      <c r="AY43" s="7">
        <v>0</v>
      </c>
      <c r="AZ43" s="7">
        <v>75</v>
      </c>
      <c r="BA43" s="7">
        <v>0</v>
      </c>
      <c r="BB43" s="7">
        <v>0</v>
      </c>
      <c r="BC43" s="7">
        <v>1609.52380952381</v>
      </c>
      <c r="BD43" s="7">
        <v>2600</v>
      </c>
      <c r="BE43" s="7">
        <v>0</v>
      </c>
      <c r="BF43" s="7">
        <v>1500</v>
      </c>
      <c r="BG43" s="7">
        <v>50</v>
      </c>
      <c r="BH43" s="7">
        <v>0</v>
      </c>
      <c r="BI43" s="7">
        <v>0</v>
      </c>
      <c r="BJ43" s="7">
        <v>0</v>
      </c>
      <c r="BK43" s="7">
        <v>40</v>
      </c>
      <c r="BL43" s="7"/>
      <c r="BM43" s="7">
        <v>0</v>
      </c>
      <c r="BN43" s="7">
        <v>928</v>
      </c>
      <c r="BO43" s="7">
        <v>940</v>
      </c>
      <c r="BP43" s="7">
        <v>140</v>
      </c>
      <c r="BQ43" s="7">
        <v>50</v>
      </c>
      <c r="BR43" s="7">
        <v>50</v>
      </c>
      <c r="BS43" s="7">
        <v>100</v>
      </c>
      <c r="BT43" s="7">
        <v>30</v>
      </c>
      <c r="BU43" s="7">
        <v>400</v>
      </c>
      <c r="BV43" s="7">
        <v>200</v>
      </c>
      <c r="BW43" s="7">
        <v>370</v>
      </c>
      <c r="BX43" s="7">
        <v>100</v>
      </c>
      <c r="BY43" s="8">
        <v>300</v>
      </c>
      <c r="BZ43" s="8">
        <v>0</v>
      </c>
      <c r="CA43" s="8">
        <v>636</v>
      </c>
      <c r="CB43" s="8">
        <v>0</v>
      </c>
      <c r="CC43" s="7">
        <v>0</v>
      </c>
      <c r="CD43" s="30">
        <v>30</v>
      </c>
      <c r="CE43" s="181">
        <f t="shared" si="5"/>
        <v>27823.2238095238</v>
      </c>
      <c r="CF43" s="7">
        <v>27823</v>
      </c>
      <c r="CG43" s="7" t="s">
        <v>58</v>
      </c>
      <c r="CH43" s="182">
        <v>27823</v>
      </c>
      <c r="CI43" s="7"/>
      <c r="CJ43" s="182">
        <f t="shared" si="0"/>
        <v>27823</v>
      </c>
      <c r="CK43" s="7">
        <v>3125.67</v>
      </c>
      <c r="CL43" s="182">
        <f t="shared" si="1"/>
        <v>37508.04</v>
      </c>
      <c r="CM43" s="182">
        <f t="shared" si="2"/>
        <v>65331.04</v>
      </c>
      <c r="CN43" s="7">
        <v>25000</v>
      </c>
      <c r="CO43" s="7">
        <f t="shared" si="4"/>
        <v>40331.04</v>
      </c>
      <c r="CP43" s="7"/>
      <c r="CV43" t="s">
        <v>7</v>
      </c>
      <c r="CW43">
        <v>25000</v>
      </c>
    </row>
    <row r="44" spans="1:104">
      <c r="A44" s="7">
        <v>43</v>
      </c>
      <c r="B44" s="7" t="s">
        <v>189</v>
      </c>
      <c r="C44" s="7">
        <v>12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2000</v>
      </c>
      <c r="Q44" s="7">
        <v>156</v>
      </c>
      <c r="R44" s="7">
        <v>100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200</v>
      </c>
      <c r="AD44" s="7">
        <v>100</v>
      </c>
      <c r="AE44" s="7">
        <v>150</v>
      </c>
      <c r="AF44" s="7">
        <v>100</v>
      </c>
      <c r="AG44" s="7">
        <v>0</v>
      </c>
      <c r="AH44" s="7">
        <v>300</v>
      </c>
      <c r="AI44" s="7">
        <v>0</v>
      </c>
      <c r="AJ44" s="7">
        <v>0</v>
      </c>
      <c r="AK44" s="7">
        <v>0</v>
      </c>
      <c r="AL44" s="7">
        <v>50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750</v>
      </c>
      <c r="AV44" s="7">
        <v>0</v>
      </c>
      <c r="AW44" s="7">
        <v>0</v>
      </c>
      <c r="AX44" s="7">
        <v>0</v>
      </c>
      <c r="AY44" s="7">
        <v>34</v>
      </c>
      <c r="AZ44" s="7">
        <v>0</v>
      </c>
      <c r="BA44" s="7">
        <v>36</v>
      </c>
      <c r="BB44" s="7">
        <v>0</v>
      </c>
      <c r="BC44" s="7">
        <v>1609.52380952381</v>
      </c>
      <c r="BD44" s="7">
        <v>2600</v>
      </c>
      <c r="BE44" s="7">
        <v>0</v>
      </c>
      <c r="BF44" s="7"/>
      <c r="BG44" s="7">
        <v>0</v>
      </c>
      <c r="BH44" s="7">
        <v>0</v>
      </c>
      <c r="BI44" s="7">
        <v>0</v>
      </c>
      <c r="BJ44" s="7">
        <v>0</v>
      </c>
      <c r="BK44" s="7">
        <v>20</v>
      </c>
      <c r="BL44" s="7"/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360</v>
      </c>
      <c r="BV44" s="7">
        <v>200</v>
      </c>
      <c r="BW44" s="7">
        <v>0</v>
      </c>
      <c r="BX44" s="7">
        <v>0</v>
      </c>
      <c r="BY44" s="8">
        <v>350</v>
      </c>
      <c r="BZ44" s="8">
        <v>0</v>
      </c>
      <c r="CA44" s="8">
        <v>0</v>
      </c>
      <c r="CB44" s="8">
        <v>0</v>
      </c>
      <c r="CC44" s="7">
        <v>0</v>
      </c>
      <c r="CD44" s="7"/>
      <c r="CE44" s="181">
        <f t="shared" si="5"/>
        <v>9115.52380952381</v>
      </c>
      <c r="CF44" s="7">
        <v>9116</v>
      </c>
      <c r="CG44" s="7" t="s">
        <v>189</v>
      </c>
      <c r="CH44" s="182">
        <v>9116</v>
      </c>
      <c r="CI44" s="7"/>
      <c r="CJ44" s="182">
        <f t="shared" si="0"/>
        <v>9116</v>
      </c>
      <c r="CK44" s="7">
        <v>3125.67</v>
      </c>
      <c r="CL44" s="182">
        <f t="shared" si="1"/>
        <v>37508.04</v>
      </c>
      <c r="CM44" s="182">
        <f t="shared" si="2"/>
        <v>46624.04</v>
      </c>
      <c r="CN44" s="7">
        <v>25000</v>
      </c>
      <c r="CO44" s="7">
        <f t="shared" si="4"/>
        <v>21624.04</v>
      </c>
      <c r="CP44" s="7"/>
      <c r="CV44" t="s">
        <v>19</v>
      </c>
      <c r="CW44">
        <v>8333.32</v>
      </c>
      <c r="CY44" t="s">
        <v>19</v>
      </c>
      <c r="CZ44">
        <v>8333.32</v>
      </c>
    </row>
    <row r="45" spans="1:104">
      <c r="A45" s="7">
        <v>44</v>
      </c>
      <c r="B45" s="7" t="s">
        <v>190</v>
      </c>
      <c r="C45" s="7">
        <v>12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150</v>
      </c>
      <c r="M45" s="7">
        <v>0</v>
      </c>
      <c r="N45" s="7">
        <v>0</v>
      </c>
      <c r="O45" s="7">
        <v>0</v>
      </c>
      <c r="P45" s="7">
        <v>2000</v>
      </c>
      <c r="Q45" s="7">
        <v>0</v>
      </c>
      <c r="R45" s="7">
        <v>100</v>
      </c>
      <c r="S45" s="7">
        <v>1500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100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150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150</v>
      </c>
      <c r="AX45" s="7">
        <v>0</v>
      </c>
      <c r="AY45" s="7">
        <v>31</v>
      </c>
      <c r="AZ45" s="7">
        <v>0</v>
      </c>
      <c r="BA45" s="7">
        <v>39</v>
      </c>
      <c r="BB45" s="7">
        <v>0</v>
      </c>
      <c r="BC45" s="7">
        <v>1609.52380952381</v>
      </c>
      <c r="BD45" s="7">
        <v>2600</v>
      </c>
      <c r="BE45" s="7">
        <v>0</v>
      </c>
      <c r="BF45" s="7"/>
      <c r="BG45" s="7">
        <v>0</v>
      </c>
      <c r="BH45" s="7">
        <v>600</v>
      </c>
      <c r="BI45" s="7">
        <v>0</v>
      </c>
      <c r="BJ45" s="7">
        <v>0</v>
      </c>
      <c r="BK45" s="7">
        <v>0</v>
      </c>
      <c r="BL45" s="7"/>
      <c r="BM45" s="7">
        <v>40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350</v>
      </c>
      <c r="BV45" s="7">
        <v>200</v>
      </c>
      <c r="BW45" s="7">
        <v>0</v>
      </c>
      <c r="BX45" s="7">
        <v>0</v>
      </c>
      <c r="BY45" s="8">
        <v>350</v>
      </c>
      <c r="BZ45" s="8">
        <v>0</v>
      </c>
      <c r="CA45" s="8">
        <v>0</v>
      </c>
      <c r="CB45" s="8">
        <v>0</v>
      </c>
      <c r="CC45" s="7">
        <v>0</v>
      </c>
      <c r="CD45" s="7"/>
      <c r="CE45" s="181">
        <f t="shared" si="5"/>
        <v>9969.52380952381</v>
      </c>
      <c r="CF45" s="7">
        <v>9970</v>
      </c>
      <c r="CG45" s="7" t="s">
        <v>190</v>
      </c>
      <c r="CH45" s="182">
        <v>9970</v>
      </c>
      <c r="CI45" s="7"/>
      <c r="CJ45" s="182">
        <f t="shared" si="0"/>
        <v>9970</v>
      </c>
      <c r="CK45" s="7">
        <v>3125.67</v>
      </c>
      <c r="CL45" s="182">
        <f t="shared" si="1"/>
        <v>37508.04</v>
      </c>
      <c r="CM45" s="182">
        <f t="shared" si="2"/>
        <v>47478.04</v>
      </c>
      <c r="CN45" s="7">
        <v>25000</v>
      </c>
      <c r="CO45" s="7">
        <f t="shared" si="4"/>
        <v>22478.04</v>
      </c>
      <c r="CP45" s="7"/>
      <c r="CV45" t="s">
        <v>48</v>
      </c>
      <c r="CW45">
        <v>25000</v>
      </c>
      <c r="CY45" t="s">
        <v>48</v>
      </c>
      <c r="CZ45">
        <v>25000</v>
      </c>
    </row>
    <row r="46" ht="34" customHeight="1" spans="1:104">
      <c r="A46" s="7">
        <v>45</v>
      </c>
      <c r="B46" s="7" t="s">
        <v>33</v>
      </c>
      <c r="C46" s="177">
        <v>12</v>
      </c>
      <c r="D46" s="7">
        <v>0</v>
      </c>
      <c r="E46" s="7">
        <v>0</v>
      </c>
      <c r="F46" s="7">
        <v>935</v>
      </c>
      <c r="G46" s="7">
        <v>0</v>
      </c>
      <c r="H46" s="7">
        <v>6018.75</v>
      </c>
      <c r="I46" s="7">
        <v>6190.9</v>
      </c>
      <c r="J46" s="7">
        <v>200</v>
      </c>
      <c r="K46" s="7">
        <v>0</v>
      </c>
      <c r="L46" s="7">
        <v>0</v>
      </c>
      <c r="M46" s="7">
        <v>60</v>
      </c>
      <c r="N46" s="7">
        <v>500</v>
      </c>
      <c r="O46" s="7">
        <v>60</v>
      </c>
      <c r="P46" s="7">
        <v>2000</v>
      </c>
      <c r="Q46" s="7">
        <v>0</v>
      </c>
      <c r="R46" s="7">
        <v>100</v>
      </c>
      <c r="S46" s="7">
        <v>0</v>
      </c>
      <c r="T46" s="7">
        <v>0</v>
      </c>
      <c r="U46" s="7">
        <v>0</v>
      </c>
      <c r="V46" s="7">
        <v>240</v>
      </c>
      <c r="W46" s="7">
        <v>30</v>
      </c>
      <c r="X46" s="7">
        <v>150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100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150</v>
      </c>
      <c r="AN46" s="7">
        <v>0</v>
      </c>
      <c r="AO46" s="7">
        <v>9600</v>
      </c>
      <c r="AP46" s="7">
        <v>0</v>
      </c>
      <c r="AQ46" s="7">
        <v>144</v>
      </c>
      <c r="AR46" s="7">
        <v>8</v>
      </c>
      <c r="AS46" s="7">
        <v>0</v>
      </c>
      <c r="AT46" s="7">
        <v>0</v>
      </c>
      <c r="AU46" s="7">
        <v>2270</v>
      </c>
      <c r="AV46" s="7">
        <v>0</v>
      </c>
      <c r="AW46" s="7">
        <v>0</v>
      </c>
      <c r="AX46" s="7">
        <v>110</v>
      </c>
      <c r="AY46" s="7">
        <v>0</v>
      </c>
      <c r="AZ46" s="7">
        <v>45</v>
      </c>
      <c r="BA46" s="7">
        <v>0</v>
      </c>
      <c r="BB46" s="7">
        <v>0</v>
      </c>
      <c r="BC46" s="7">
        <v>1609.52380952381</v>
      </c>
      <c r="BD46" s="7">
        <v>2600</v>
      </c>
      <c r="BE46" s="7">
        <v>50</v>
      </c>
      <c r="BF46" s="7"/>
      <c r="BG46" s="7">
        <v>0</v>
      </c>
      <c r="BH46" s="7">
        <v>0</v>
      </c>
      <c r="BI46" s="7">
        <v>0</v>
      </c>
      <c r="BJ46" s="7">
        <v>0</v>
      </c>
      <c r="BK46" s="7">
        <v>0</v>
      </c>
      <c r="BL46" s="7"/>
      <c r="BM46" s="7">
        <v>0</v>
      </c>
      <c r="BN46" s="7">
        <v>1584</v>
      </c>
      <c r="BO46" s="7">
        <v>1600</v>
      </c>
      <c r="BP46" s="7">
        <v>120</v>
      </c>
      <c r="BQ46" s="7">
        <v>100</v>
      </c>
      <c r="BR46" s="7">
        <v>100</v>
      </c>
      <c r="BS46" s="7">
        <v>200</v>
      </c>
      <c r="BT46" s="7">
        <v>90</v>
      </c>
      <c r="BU46" s="7">
        <v>0</v>
      </c>
      <c r="BV46" s="7">
        <v>200</v>
      </c>
      <c r="BW46" s="7">
        <v>0</v>
      </c>
      <c r="BX46" s="7">
        <v>0</v>
      </c>
      <c r="BY46" s="8">
        <v>150</v>
      </c>
      <c r="BZ46" s="8">
        <v>0</v>
      </c>
      <c r="CA46" s="8">
        <v>0</v>
      </c>
      <c r="CB46" s="8">
        <v>408</v>
      </c>
      <c r="CC46" s="7">
        <v>600</v>
      </c>
      <c r="CD46" s="7"/>
      <c r="CE46" s="181">
        <f t="shared" si="5"/>
        <v>38323.1738095238</v>
      </c>
      <c r="CF46" s="7">
        <v>38323</v>
      </c>
      <c r="CG46" s="7" t="s">
        <v>33</v>
      </c>
      <c r="CH46" s="182">
        <v>38323</v>
      </c>
      <c r="CI46" s="7"/>
      <c r="CJ46" s="182">
        <f t="shared" si="0"/>
        <v>38323</v>
      </c>
      <c r="CK46" s="7">
        <v>3125.67</v>
      </c>
      <c r="CL46" s="182">
        <f t="shared" si="1"/>
        <v>37508.04</v>
      </c>
      <c r="CM46" s="182">
        <v>22844.04</v>
      </c>
      <c r="CN46" s="7"/>
      <c r="CO46" s="7">
        <f t="shared" si="4"/>
        <v>22844.04</v>
      </c>
      <c r="CP46" s="184" t="s">
        <v>260</v>
      </c>
      <c r="CR46">
        <v>52987</v>
      </c>
      <c r="CV46" t="s">
        <v>183</v>
      </c>
      <c r="CW46">
        <v>25000</v>
      </c>
      <c r="CY46" t="s">
        <v>183</v>
      </c>
      <c r="CZ46">
        <v>25000</v>
      </c>
    </row>
    <row r="47" spans="1:104">
      <c r="A47" s="7">
        <v>46</v>
      </c>
      <c r="B47" s="7" t="s">
        <v>191</v>
      </c>
      <c r="C47" s="7">
        <v>12</v>
      </c>
      <c r="D47" s="7">
        <v>0</v>
      </c>
      <c r="E47" s="7">
        <v>0</v>
      </c>
      <c r="F47" s="7">
        <v>0</v>
      </c>
      <c r="G47" s="7">
        <v>0</v>
      </c>
      <c r="H47" s="7">
        <v>6018.75</v>
      </c>
      <c r="I47" s="7">
        <v>6027.2</v>
      </c>
      <c r="J47" s="7">
        <v>0</v>
      </c>
      <c r="K47" s="7">
        <v>0</v>
      </c>
      <c r="L47" s="7">
        <v>0</v>
      </c>
      <c r="M47" s="7">
        <v>60</v>
      </c>
      <c r="N47" s="7">
        <v>500</v>
      </c>
      <c r="O47" s="7">
        <v>0</v>
      </c>
      <c r="P47" s="7">
        <v>2000</v>
      </c>
      <c r="Q47" s="7">
        <v>0</v>
      </c>
      <c r="R47" s="7">
        <v>100</v>
      </c>
      <c r="S47" s="7">
        <v>0</v>
      </c>
      <c r="T47" s="7">
        <v>30</v>
      </c>
      <c r="U47" s="7">
        <v>0</v>
      </c>
      <c r="V47" s="7">
        <v>160</v>
      </c>
      <c r="W47" s="7">
        <v>0</v>
      </c>
      <c r="X47" s="7">
        <v>150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100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64</v>
      </c>
      <c r="AR47" s="7">
        <v>0</v>
      </c>
      <c r="AS47" s="7">
        <v>0</v>
      </c>
      <c r="AT47" s="7">
        <v>0</v>
      </c>
      <c r="AU47" s="7">
        <v>1365</v>
      </c>
      <c r="AV47" s="7">
        <v>110</v>
      </c>
      <c r="AW47" s="7">
        <v>0</v>
      </c>
      <c r="AX47" s="7">
        <v>90</v>
      </c>
      <c r="AY47" s="7">
        <v>18</v>
      </c>
      <c r="AZ47" s="7">
        <v>60</v>
      </c>
      <c r="BA47" s="7">
        <v>21</v>
      </c>
      <c r="BB47" s="7">
        <v>0</v>
      </c>
      <c r="BC47" s="7">
        <v>1609.52380952381</v>
      </c>
      <c r="BD47" s="7">
        <v>2600</v>
      </c>
      <c r="BE47" s="7">
        <v>50</v>
      </c>
      <c r="BF47" s="7"/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/>
      <c r="BM47" s="7">
        <v>0</v>
      </c>
      <c r="BN47" s="7">
        <v>1980</v>
      </c>
      <c r="BO47" s="7">
        <v>1820</v>
      </c>
      <c r="BP47" s="7">
        <v>0</v>
      </c>
      <c r="BQ47" s="7">
        <v>200</v>
      </c>
      <c r="BR47" s="7">
        <v>200</v>
      </c>
      <c r="BS47" s="7">
        <v>400</v>
      </c>
      <c r="BT47" s="7">
        <v>0</v>
      </c>
      <c r="BU47" s="7">
        <v>0</v>
      </c>
      <c r="BV47" s="7">
        <v>200</v>
      </c>
      <c r="BW47" s="7">
        <v>0</v>
      </c>
      <c r="BX47" s="7">
        <v>0</v>
      </c>
      <c r="BY47" s="8">
        <v>150</v>
      </c>
      <c r="BZ47" s="8">
        <v>0</v>
      </c>
      <c r="CA47" s="8">
        <v>0</v>
      </c>
      <c r="CB47" s="8">
        <v>120</v>
      </c>
      <c r="CC47" s="7">
        <v>600</v>
      </c>
      <c r="CD47" s="30"/>
      <c r="CE47" s="181">
        <f t="shared" si="5"/>
        <v>26803.4738095238</v>
      </c>
      <c r="CF47" s="7">
        <v>26803</v>
      </c>
      <c r="CG47" s="7" t="s">
        <v>191</v>
      </c>
      <c r="CH47" s="182">
        <v>26803</v>
      </c>
      <c r="CI47" s="7"/>
      <c r="CJ47" s="182">
        <f t="shared" si="0"/>
        <v>26803</v>
      </c>
      <c r="CK47" s="7">
        <v>3125.67</v>
      </c>
      <c r="CL47" s="182">
        <f t="shared" si="1"/>
        <v>37508.04</v>
      </c>
      <c r="CM47" s="182">
        <f t="shared" si="2"/>
        <v>64311.04</v>
      </c>
      <c r="CN47" s="7">
        <v>25000</v>
      </c>
      <c r="CO47" s="7">
        <f t="shared" ref="CO47:CO60" si="6">CM47-CN47</f>
        <v>39311.04</v>
      </c>
      <c r="CP47" s="7"/>
      <c r="CV47" t="s">
        <v>41</v>
      </c>
      <c r="CW47">
        <v>25000</v>
      </c>
      <c r="CY47" t="s">
        <v>41</v>
      </c>
      <c r="CZ47">
        <v>25000</v>
      </c>
    </row>
    <row r="48" spans="1:104">
      <c r="A48" s="7">
        <v>47</v>
      </c>
      <c r="B48" s="7" t="s">
        <v>55</v>
      </c>
      <c r="C48" s="7">
        <v>12</v>
      </c>
      <c r="D48" s="7">
        <v>0</v>
      </c>
      <c r="E48" s="7">
        <v>0</v>
      </c>
      <c r="F48" s="7">
        <v>0</v>
      </c>
      <c r="G48" s="7">
        <v>1020</v>
      </c>
      <c r="H48" s="7">
        <v>6337.5</v>
      </c>
      <c r="I48" s="7">
        <v>6190.9</v>
      </c>
      <c r="J48" s="7">
        <v>0</v>
      </c>
      <c r="K48" s="7">
        <v>0</v>
      </c>
      <c r="L48" s="7">
        <v>0</v>
      </c>
      <c r="M48" s="7">
        <v>0</v>
      </c>
      <c r="N48" s="7">
        <v>500</v>
      </c>
      <c r="O48" s="7">
        <v>0</v>
      </c>
      <c r="P48" s="7">
        <v>2000</v>
      </c>
      <c r="Q48" s="7">
        <v>0</v>
      </c>
      <c r="R48" s="7">
        <v>100</v>
      </c>
      <c r="S48" s="7">
        <v>0</v>
      </c>
      <c r="T48" s="7">
        <v>30</v>
      </c>
      <c r="U48" s="7">
        <v>0</v>
      </c>
      <c r="V48" s="7">
        <v>160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100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16</v>
      </c>
      <c r="AS48" s="7">
        <v>0</v>
      </c>
      <c r="AT48" s="7">
        <v>30</v>
      </c>
      <c r="AU48" s="7">
        <v>1500</v>
      </c>
      <c r="AV48" s="7">
        <v>0</v>
      </c>
      <c r="AW48" s="7">
        <v>0</v>
      </c>
      <c r="AX48" s="7">
        <v>140</v>
      </c>
      <c r="AY48" s="7">
        <v>23</v>
      </c>
      <c r="AZ48" s="7">
        <v>0</v>
      </c>
      <c r="BA48" s="7">
        <v>16</v>
      </c>
      <c r="BB48" s="7">
        <v>0</v>
      </c>
      <c r="BC48" s="7">
        <v>1609.52380952381</v>
      </c>
      <c r="BD48" s="7">
        <v>2925</v>
      </c>
      <c r="BE48" s="7">
        <v>0</v>
      </c>
      <c r="BF48" s="7"/>
      <c r="BG48" s="7">
        <v>0</v>
      </c>
      <c r="BH48" s="7">
        <v>0</v>
      </c>
      <c r="BI48" s="7">
        <v>0</v>
      </c>
      <c r="BJ48" s="7">
        <v>0</v>
      </c>
      <c r="BK48" s="7">
        <v>20</v>
      </c>
      <c r="BL48" s="7"/>
      <c r="BM48" s="7">
        <v>0</v>
      </c>
      <c r="BN48" s="7">
        <v>1280</v>
      </c>
      <c r="BO48" s="7">
        <v>1540</v>
      </c>
      <c r="BP48" s="7">
        <v>0</v>
      </c>
      <c r="BQ48" s="7">
        <v>50</v>
      </c>
      <c r="BR48" s="7">
        <v>50</v>
      </c>
      <c r="BS48" s="7">
        <v>100</v>
      </c>
      <c r="BT48" s="7">
        <v>30</v>
      </c>
      <c r="BU48" s="7">
        <v>400</v>
      </c>
      <c r="BV48" s="7">
        <v>200</v>
      </c>
      <c r="BW48" s="7">
        <v>0</v>
      </c>
      <c r="BX48" s="7">
        <v>0</v>
      </c>
      <c r="BY48" s="8">
        <v>300</v>
      </c>
      <c r="BZ48" s="8">
        <v>0</v>
      </c>
      <c r="CA48" s="8">
        <v>954</v>
      </c>
      <c r="CB48" s="8">
        <v>0</v>
      </c>
      <c r="CC48" s="7">
        <v>0</v>
      </c>
      <c r="CD48" s="30"/>
      <c r="CE48" s="181">
        <f t="shared" si="5"/>
        <v>27621.9238095238</v>
      </c>
      <c r="CF48" s="7">
        <v>27622</v>
      </c>
      <c r="CG48" s="7" t="s">
        <v>55</v>
      </c>
      <c r="CH48" s="182">
        <v>27622</v>
      </c>
      <c r="CI48" s="7"/>
      <c r="CJ48" s="182">
        <f t="shared" si="0"/>
        <v>27622</v>
      </c>
      <c r="CK48" s="7">
        <v>3125.67</v>
      </c>
      <c r="CL48" s="182">
        <f t="shared" si="1"/>
        <v>37508.04</v>
      </c>
      <c r="CM48" s="182">
        <f t="shared" si="2"/>
        <v>65130.04</v>
      </c>
      <c r="CN48" s="7">
        <v>25000</v>
      </c>
      <c r="CO48" s="7">
        <f t="shared" si="6"/>
        <v>40130.04</v>
      </c>
      <c r="CP48" s="7"/>
      <c r="CV48" t="s">
        <v>209</v>
      </c>
      <c r="CW48">
        <v>20833.3</v>
      </c>
      <c r="CY48" t="s">
        <v>209</v>
      </c>
      <c r="CZ48">
        <v>20833.3</v>
      </c>
    </row>
    <row r="49" spans="1:104">
      <c r="A49" s="7">
        <v>48</v>
      </c>
      <c r="B49" s="7" t="s">
        <v>192</v>
      </c>
      <c r="C49" s="7">
        <v>12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150</v>
      </c>
      <c r="L49" s="7">
        <v>0</v>
      </c>
      <c r="M49" s="7">
        <v>0</v>
      </c>
      <c r="N49" s="7">
        <v>0</v>
      </c>
      <c r="O49" s="7">
        <v>0</v>
      </c>
      <c r="P49" s="7">
        <v>2000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100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>
        <v>430</v>
      </c>
      <c r="AV49" s="7">
        <v>0</v>
      </c>
      <c r="AW49" s="7">
        <v>0</v>
      </c>
      <c r="AX49" s="7">
        <v>0</v>
      </c>
      <c r="AY49" s="7">
        <v>76</v>
      </c>
      <c r="AZ49" s="7">
        <v>0</v>
      </c>
      <c r="BA49" s="7">
        <v>41</v>
      </c>
      <c r="BB49" s="7">
        <v>180</v>
      </c>
      <c r="BC49" s="7">
        <v>1494.55782312925</v>
      </c>
      <c r="BD49" s="7">
        <v>2228.57142857143</v>
      </c>
      <c r="BE49" s="7">
        <v>0</v>
      </c>
      <c r="BF49" s="7"/>
      <c r="BG49" s="7">
        <v>0</v>
      </c>
      <c r="BH49" s="7">
        <v>0</v>
      </c>
      <c r="BI49" s="7">
        <v>750</v>
      </c>
      <c r="BJ49" s="7">
        <v>850</v>
      </c>
      <c r="BK49" s="7">
        <v>20</v>
      </c>
      <c r="BL49" s="7"/>
      <c r="BM49" s="7">
        <v>40</v>
      </c>
      <c r="BN49" s="7">
        <v>30</v>
      </c>
      <c r="BO49" s="7">
        <v>0</v>
      </c>
      <c r="BP49" s="7">
        <v>0</v>
      </c>
      <c r="BQ49" s="7">
        <v>0</v>
      </c>
      <c r="BR49" s="7">
        <v>0</v>
      </c>
      <c r="BS49" s="7">
        <v>0</v>
      </c>
      <c r="BT49" s="7">
        <v>60</v>
      </c>
      <c r="BU49" s="7">
        <v>150</v>
      </c>
      <c r="BV49" s="7">
        <v>200</v>
      </c>
      <c r="BW49" s="7">
        <v>400</v>
      </c>
      <c r="BX49" s="7">
        <v>0</v>
      </c>
      <c r="BY49" s="8">
        <v>150</v>
      </c>
      <c r="BZ49" s="8">
        <v>0</v>
      </c>
      <c r="CA49" s="8">
        <v>0</v>
      </c>
      <c r="CB49" s="8">
        <v>0</v>
      </c>
      <c r="CC49" s="7">
        <v>0</v>
      </c>
      <c r="CD49" s="30"/>
      <c r="CE49" s="181">
        <f t="shared" si="5"/>
        <v>9350.12925170068</v>
      </c>
      <c r="CF49" s="7">
        <v>9350</v>
      </c>
      <c r="CG49" s="7" t="s">
        <v>192</v>
      </c>
      <c r="CH49" s="182">
        <v>9350</v>
      </c>
      <c r="CI49" s="7"/>
      <c r="CJ49" s="182">
        <f t="shared" si="0"/>
        <v>9350</v>
      </c>
      <c r="CK49" s="7">
        <v>3125.67</v>
      </c>
      <c r="CL49" s="182">
        <f t="shared" si="1"/>
        <v>37508.04</v>
      </c>
      <c r="CM49" s="182">
        <f t="shared" si="2"/>
        <v>46858.04</v>
      </c>
      <c r="CN49" s="7">
        <v>25000</v>
      </c>
      <c r="CO49" s="7">
        <f t="shared" si="6"/>
        <v>21858.04</v>
      </c>
      <c r="CP49" s="7"/>
      <c r="CV49" t="s">
        <v>161</v>
      </c>
      <c r="CW49">
        <v>25000</v>
      </c>
      <c r="CY49" t="s">
        <v>161</v>
      </c>
      <c r="CZ49">
        <v>25000</v>
      </c>
    </row>
    <row r="50" spans="1:104">
      <c r="A50" s="7">
        <v>49</v>
      </c>
      <c r="B50" s="7" t="s">
        <v>193</v>
      </c>
      <c r="C50" s="7">
        <v>12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150</v>
      </c>
      <c r="L50" s="7">
        <v>150</v>
      </c>
      <c r="M50" s="7">
        <v>0</v>
      </c>
      <c r="N50" s="7">
        <v>0</v>
      </c>
      <c r="O50" s="7">
        <v>120</v>
      </c>
      <c r="P50" s="7">
        <v>2000</v>
      </c>
      <c r="Q50" s="7">
        <v>132</v>
      </c>
      <c r="R50" s="7">
        <v>0</v>
      </c>
      <c r="S50" s="7">
        <v>300</v>
      </c>
      <c r="T50" s="7">
        <v>0</v>
      </c>
      <c r="U50" s="7">
        <v>0</v>
      </c>
      <c r="V50" s="7">
        <v>160</v>
      </c>
      <c r="W50" s="7">
        <v>0</v>
      </c>
      <c r="X50" s="7">
        <v>0</v>
      </c>
      <c r="Y50" s="7">
        <v>0</v>
      </c>
      <c r="Z50" s="7">
        <v>150</v>
      </c>
      <c r="AA50" s="7">
        <v>0</v>
      </c>
      <c r="AB50" s="7">
        <v>0</v>
      </c>
      <c r="AC50" s="7">
        <v>0</v>
      </c>
      <c r="AD50" s="7">
        <v>0</v>
      </c>
      <c r="AE50" s="7">
        <v>100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250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>
        <v>0</v>
      </c>
      <c r="AU50" s="7">
        <v>450</v>
      </c>
      <c r="AV50" s="7">
        <v>0</v>
      </c>
      <c r="AW50" s="7">
        <v>0</v>
      </c>
      <c r="AX50" s="7">
        <v>0</v>
      </c>
      <c r="AY50" s="7">
        <v>81</v>
      </c>
      <c r="AZ50" s="7">
        <v>15</v>
      </c>
      <c r="BA50" s="7">
        <v>44</v>
      </c>
      <c r="BB50" s="7">
        <v>330</v>
      </c>
      <c r="BC50" s="7">
        <v>1379.59183673469</v>
      </c>
      <c r="BD50" s="7">
        <v>2042.85714285714</v>
      </c>
      <c r="BE50" s="7">
        <v>0</v>
      </c>
      <c r="BF50" s="7"/>
      <c r="BG50" s="7">
        <v>0</v>
      </c>
      <c r="BH50" s="7">
        <v>0</v>
      </c>
      <c r="BI50" s="7">
        <v>0</v>
      </c>
      <c r="BJ50" s="7">
        <v>0</v>
      </c>
      <c r="BK50" s="7">
        <v>0</v>
      </c>
      <c r="BL50" s="7"/>
      <c r="BM50" s="7">
        <v>40</v>
      </c>
      <c r="BN50" s="7">
        <v>30</v>
      </c>
      <c r="BO50" s="7">
        <v>0</v>
      </c>
      <c r="BP50" s="7">
        <v>0</v>
      </c>
      <c r="BQ50" s="7">
        <v>0</v>
      </c>
      <c r="BR50" s="7">
        <v>0</v>
      </c>
      <c r="BS50" s="7">
        <v>0</v>
      </c>
      <c r="BT50" s="7">
        <v>60</v>
      </c>
      <c r="BU50" s="7">
        <v>550</v>
      </c>
      <c r="BV50" s="7">
        <v>200</v>
      </c>
      <c r="BW50" s="7">
        <v>0</v>
      </c>
      <c r="BX50" s="7">
        <v>90</v>
      </c>
      <c r="BY50" s="8">
        <v>350</v>
      </c>
      <c r="BZ50" s="8">
        <v>0</v>
      </c>
      <c r="CA50" s="8">
        <v>108</v>
      </c>
      <c r="CB50" s="8">
        <v>0</v>
      </c>
      <c r="CC50" s="7">
        <v>0</v>
      </c>
      <c r="CD50" s="30"/>
      <c r="CE50" s="181">
        <f t="shared" si="5"/>
        <v>9282.44897959183</v>
      </c>
      <c r="CF50" s="7">
        <v>9282</v>
      </c>
      <c r="CG50" s="7" t="s">
        <v>193</v>
      </c>
      <c r="CH50" s="182">
        <v>9282</v>
      </c>
      <c r="CI50" s="7"/>
      <c r="CJ50" s="182">
        <f t="shared" si="0"/>
        <v>9282</v>
      </c>
      <c r="CK50" s="7">
        <v>3125.67</v>
      </c>
      <c r="CL50" s="182">
        <f t="shared" si="1"/>
        <v>37508.04</v>
      </c>
      <c r="CM50" s="182">
        <f t="shared" si="2"/>
        <v>46790.04</v>
      </c>
      <c r="CN50" s="7">
        <v>25000</v>
      </c>
      <c r="CO50" s="7">
        <f t="shared" si="6"/>
        <v>21790.04</v>
      </c>
      <c r="CP50" s="7"/>
      <c r="CV50" t="s">
        <v>188</v>
      </c>
      <c r="CW50">
        <v>25000</v>
      </c>
      <c r="CY50" t="s">
        <v>188</v>
      </c>
      <c r="CZ50">
        <v>25000</v>
      </c>
    </row>
    <row r="51" spans="1:101">
      <c r="A51" s="7">
        <v>50</v>
      </c>
      <c r="B51" s="7" t="s">
        <v>194</v>
      </c>
      <c r="C51" s="7">
        <v>12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150</v>
      </c>
      <c r="M51" s="7">
        <v>0</v>
      </c>
      <c r="N51" s="7">
        <v>0</v>
      </c>
      <c r="O51" s="7">
        <v>0</v>
      </c>
      <c r="P51" s="7">
        <v>2000</v>
      </c>
      <c r="Q51" s="7">
        <v>0</v>
      </c>
      <c r="R51" s="7">
        <v>100</v>
      </c>
      <c r="S51" s="7">
        <v>0</v>
      </c>
      <c r="T51" s="7">
        <v>0</v>
      </c>
      <c r="U51" s="7">
        <v>0</v>
      </c>
      <c r="V51" s="7">
        <v>160</v>
      </c>
      <c r="W51" s="7">
        <v>0</v>
      </c>
      <c r="X51" s="7">
        <v>150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100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180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1250</v>
      </c>
      <c r="AV51" s="7">
        <v>110</v>
      </c>
      <c r="AW51" s="7">
        <v>0</v>
      </c>
      <c r="AX51" s="7">
        <v>15</v>
      </c>
      <c r="AY51" s="7">
        <v>53</v>
      </c>
      <c r="AZ51" s="7">
        <v>130</v>
      </c>
      <c r="BA51" s="7">
        <v>45</v>
      </c>
      <c r="BB51" s="7">
        <v>0</v>
      </c>
      <c r="BC51" s="7">
        <v>1609.52380952381</v>
      </c>
      <c r="BD51" s="7">
        <v>2600</v>
      </c>
      <c r="BE51" s="7">
        <v>50</v>
      </c>
      <c r="BF51" s="7"/>
      <c r="BG51" s="7">
        <v>50</v>
      </c>
      <c r="BH51" s="7">
        <v>1332.0311636363</v>
      </c>
      <c r="BI51" s="7">
        <v>0</v>
      </c>
      <c r="BJ51" s="7">
        <v>350</v>
      </c>
      <c r="BK51" s="7">
        <v>40</v>
      </c>
      <c r="BL51" s="7"/>
      <c r="BM51" s="7">
        <v>0</v>
      </c>
      <c r="BN51" s="7">
        <v>2343.6</v>
      </c>
      <c r="BO51" s="7">
        <v>2248</v>
      </c>
      <c r="BP51" s="7">
        <v>0</v>
      </c>
      <c r="BQ51" s="7">
        <v>0</v>
      </c>
      <c r="BR51" s="7">
        <v>350</v>
      </c>
      <c r="BS51" s="7">
        <v>700</v>
      </c>
      <c r="BT51" s="7">
        <v>0</v>
      </c>
      <c r="BU51" s="7">
        <v>1200</v>
      </c>
      <c r="BV51" s="7">
        <v>500</v>
      </c>
      <c r="BW51" s="7">
        <v>0</v>
      </c>
      <c r="BX51" s="7">
        <v>0</v>
      </c>
      <c r="BY51" s="8">
        <v>0</v>
      </c>
      <c r="BZ51" s="8">
        <v>432</v>
      </c>
      <c r="CA51" s="8">
        <v>0</v>
      </c>
      <c r="CB51" s="8">
        <v>0</v>
      </c>
      <c r="CC51" s="7">
        <v>0</v>
      </c>
      <c r="CD51" s="30"/>
      <c r="CE51" s="181">
        <f t="shared" si="5"/>
        <v>18248.1549731601</v>
      </c>
      <c r="CF51" s="7">
        <v>18248</v>
      </c>
      <c r="CG51" s="7" t="s">
        <v>194</v>
      </c>
      <c r="CH51" s="182">
        <v>18248</v>
      </c>
      <c r="CI51" s="7"/>
      <c r="CJ51" s="182">
        <f t="shared" si="0"/>
        <v>18248</v>
      </c>
      <c r="CK51" s="7">
        <v>3125.67</v>
      </c>
      <c r="CL51" s="182">
        <f t="shared" si="1"/>
        <v>37508.04</v>
      </c>
      <c r="CM51" s="182">
        <f t="shared" si="2"/>
        <v>55756.04</v>
      </c>
      <c r="CN51" s="7">
        <v>25000</v>
      </c>
      <c r="CO51" s="7">
        <f t="shared" si="6"/>
        <v>30756.04</v>
      </c>
      <c r="CP51" s="7"/>
      <c r="CV51" t="s">
        <v>164</v>
      </c>
      <c r="CW51">
        <v>25000</v>
      </c>
    </row>
    <row r="52" spans="1:104">
      <c r="A52" s="7">
        <v>51</v>
      </c>
      <c r="B52" s="7" t="s">
        <v>195</v>
      </c>
      <c r="C52" s="7">
        <v>12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2000</v>
      </c>
      <c r="Q52" s="7">
        <v>0</v>
      </c>
      <c r="R52" s="7">
        <v>100</v>
      </c>
      <c r="S52" s="7">
        <v>0</v>
      </c>
      <c r="T52" s="7">
        <v>50</v>
      </c>
      <c r="U52" s="7">
        <v>0</v>
      </c>
      <c r="V52" s="7">
        <v>160</v>
      </c>
      <c r="W52" s="7">
        <v>0</v>
      </c>
      <c r="X52" s="7">
        <v>150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100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375</v>
      </c>
      <c r="AN52" s="7">
        <v>0</v>
      </c>
      <c r="AO52" s="7">
        <v>0</v>
      </c>
      <c r="AP52" s="7">
        <v>0</v>
      </c>
      <c r="AQ52" s="7">
        <v>16</v>
      </c>
      <c r="AR52" s="7">
        <v>0</v>
      </c>
      <c r="AS52" s="7">
        <v>0</v>
      </c>
      <c r="AT52" s="7">
        <v>0</v>
      </c>
      <c r="AU52" s="7">
        <v>2070</v>
      </c>
      <c r="AV52" s="7">
        <v>0</v>
      </c>
      <c r="AW52" s="7">
        <v>0</v>
      </c>
      <c r="AX52" s="7">
        <v>60</v>
      </c>
      <c r="AY52" s="7">
        <v>29</v>
      </c>
      <c r="AZ52" s="7">
        <v>0</v>
      </c>
      <c r="BA52" s="7">
        <v>45</v>
      </c>
      <c r="BB52" s="7">
        <v>0</v>
      </c>
      <c r="BC52" s="7">
        <v>1609.52380952381</v>
      </c>
      <c r="BD52" s="7">
        <v>2600</v>
      </c>
      <c r="BE52" s="7">
        <v>100</v>
      </c>
      <c r="BF52" s="7"/>
      <c r="BG52" s="7">
        <v>0</v>
      </c>
      <c r="BH52" s="7">
        <v>0</v>
      </c>
      <c r="BI52" s="7">
        <v>750</v>
      </c>
      <c r="BJ52" s="7">
        <v>850</v>
      </c>
      <c r="BK52" s="7">
        <v>40</v>
      </c>
      <c r="BL52" s="7"/>
      <c r="BM52" s="7">
        <v>0</v>
      </c>
      <c r="BN52" s="7">
        <v>1800</v>
      </c>
      <c r="BO52" s="7">
        <v>1680</v>
      </c>
      <c r="BP52" s="7">
        <v>0</v>
      </c>
      <c r="BQ52" s="7">
        <v>200</v>
      </c>
      <c r="BR52" s="7">
        <v>200</v>
      </c>
      <c r="BS52" s="7">
        <v>400</v>
      </c>
      <c r="BT52" s="7">
        <v>30</v>
      </c>
      <c r="BU52" s="7">
        <v>0</v>
      </c>
      <c r="BV52" s="7">
        <v>200</v>
      </c>
      <c r="BW52" s="7">
        <v>0</v>
      </c>
      <c r="BX52" s="7">
        <v>0</v>
      </c>
      <c r="BY52" s="8">
        <v>150</v>
      </c>
      <c r="BZ52" s="8">
        <v>0</v>
      </c>
      <c r="CA52" s="8">
        <v>0</v>
      </c>
      <c r="CB52" s="8">
        <v>480</v>
      </c>
      <c r="CC52" s="7">
        <v>600</v>
      </c>
      <c r="CD52" s="30"/>
      <c r="CE52" s="181">
        <f t="shared" si="5"/>
        <v>16844.5238095238</v>
      </c>
      <c r="CF52" s="7">
        <v>16845</v>
      </c>
      <c r="CG52" s="7" t="s">
        <v>195</v>
      </c>
      <c r="CH52" s="182">
        <v>16845</v>
      </c>
      <c r="CI52" s="7"/>
      <c r="CJ52" s="182">
        <f t="shared" si="0"/>
        <v>16845</v>
      </c>
      <c r="CK52" s="7">
        <v>3125.67</v>
      </c>
      <c r="CL52" s="182">
        <f t="shared" si="1"/>
        <v>37508.04</v>
      </c>
      <c r="CM52" s="182">
        <f t="shared" si="2"/>
        <v>54353.04</v>
      </c>
      <c r="CN52" s="7">
        <v>25000</v>
      </c>
      <c r="CO52" s="7">
        <f t="shared" si="6"/>
        <v>29353.04</v>
      </c>
      <c r="CP52" s="7"/>
      <c r="CV52" t="s">
        <v>196</v>
      </c>
      <c r="CW52">
        <v>25000</v>
      </c>
      <c r="CY52" t="s">
        <v>196</v>
      </c>
      <c r="CZ52">
        <v>25000</v>
      </c>
    </row>
    <row r="53" spans="1:101">
      <c r="A53" s="7">
        <v>52</v>
      </c>
      <c r="B53" s="7" t="s">
        <v>44</v>
      </c>
      <c r="C53" s="7">
        <v>12</v>
      </c>
      <c r="D53" s="7">
        <v>0</v>
      </c>
      <c r="E53" s="7">
        <v>0</v>
      </c>
      <c r="F53" s="7">
        <v>880</v>
      </c>
      <c r="G53" s="7">
        <v>0</v>
      </c>
      <c r="H53" s="7">
        <v>0</v>
      </c>
      <c r="I53" s="7">
        <v>5700</v>
      </c>
      <c r="J53" s="7">
        <v>0</v>
      </c>
      <c r="K53" s="7">
        <v>0</v>
      </c>
      <c r="L53" s="7">
        <v>150</v>
      </c>
      <c r="M53" s="7">
        <v>60</v>
      </c>
      <c r="N53" s="7">
        <v>0</v>
      </c>
      <c r="O53" s="7">
        <v>0</v>
      </c>
      <c r="P53" s="7">
        <v>2000</v>
      </c>
      <c r="Q53" s="7">
        <v>156</v>
      </c>
      <c r="R53" s="7">
        <v>100</v>
      </c>
      <c r="S53" s="7">
        <v>980</v>
      </c>
      <c r="T53" s="7">
        <v>0</v>
      </c>
      <c r="U53" s="7">
        <v>0</v>
      </c>
      <c r="V53" s="7">
        <v>160</v>
      </c>
      <c r="W53" s="7">
        <v>0</v>
      </c>
      <c r="X53" s="7">
        <v>0</v>
      </c>
      <c r="Y53" s="7">
        <v>0</v>
      </c>
      <c r="Z53" s="7">
        <v>200</v>
      </c>
      <c r="AA53" s="7">
        <v>0</v>
      </c>
      <c r="AB53" s="7">
        <v>0</v>
      </c>
      <c r="AC53" s="7">
        <v>0</v>
      </c>
      <c r="AD53" s="7">
        <v>0</v>
      </c>
      <c r="AE53" s="7">
        <v>100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80</v>
      </c>
      <c r="AR53" s="7">
        <v>16</v>
      </c>
      <c r="AS53" s="7">
        <v>0</v>
      </c>
      <c r="AT53" s="7">
        <v>60</v>
      </c>
      <c r="AU53" s="7">
        <v>2300</v>
      </c>
      <c r="AV53" s="7">
        <v>110</v>
      </c>
      <c r="AW53" s="7">
        <v>0</v>
      </c>
      <c r="AX53" s="7">
        <v>185</v>
      </c>
      <c r="AY53" s="7">
        <v>32</v>
      </c>
      <c r="AZ53" s="7">
        <v>30</v>
      </c>
      <c r="BA53" s="7">
        <v>21</v>
      </c>
      <c r="BB53" s="7">
        <v>150</v>
      </c>
      <c r="BC53" s="7">
        <v>1092.1768707483</v>
      </c>
      <c r="BD53" s="7">
        <v>1671.42857142857</v>
      </c>
      <c r="BE53" s="7">
        <v>50</v>
      </c>
      <c r="BF53" s="7"/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/>
      <c r="BM53" s="7">
        <v>80</v>
      </c>
      <c r="BN53" s="7">
        <v>500</v>
      </c>
      <c r="BO53" s="7">
        <v>1010</v>
      </c>
      <c r="BP53" s="7">
        <v>0</v>
      </c>
      <c r="BQ53" s="7">
        <v>30</v>
      </c>
      <c r="BR53" s="7">
        <v>120</v>
      </c>
      <c r="BS53" s="7">
        <v>320</v>
      </c>
      <c r="BT53" s="7">
        <v>30</v>
      </c>
      <c r="BU53" s="7">
        <v>120</v>
      </c>
      <c r="BV53" s="7">
        <v>200</v>
      </c>
      <c r="BW53" s="7">
        <v>380</v>
      </c>
      <c r="BX53" s="7">
        <v>0</v>
      </c>
      <c r="BY53" s="8">
        <v>200</v>
      </c>
      <c r="BZ53" s="8">
        <v>0</v>
      </c>
      <c r="CA53" s="8">
        <v>132</v>
      </c>
      <c r="CB53" s="8">
        <v>648</v>
      </c>
      <c r="CC53" s="7">
        <v>240</v>
      </c>
      <c r="CD53" s="30">
        <v>30</v>
      </c>
      <c r="CE53" s="181">
        <f t="shared" si="5"/>
        <v>20323.6054421769</v>
      </c>
      <c r="CF53" s="7">
        <v>20324</v>
      </c>
      <c r="CG53" s="7" t="s">
        <v>44</v>
      </c>
      <c r="CH53" s="182">
        <v>20324</v>
      </c>
      <c r="CI53" s="7"/>
      <c r="CJ53" s="182">
        <f t="shared" si="0"/>
        <v>20324</v>
      </c>
      <c r="CK53" s="7">
        <v>3125.67</v>
      </c>
      <c r="CL53" s="182">
        <f t="shared" si="1"/>
        <v>37508.04</v>
      </c>
      <c r="CM53" s="182">
        <f t="shared" si="2"/>
        <v>57832.04</v>
      </c>
      <c r="CN53" s="7">
        <v>25000</v>
      </c>
      <c r="CO53" s="7">
        <f t="shared" si="6"/>
        <v>32832.04</v>
      </c>
      <c r="CP53" s="7"/>
      <c r="CV53" t="s">
        <v>156</v>
      </c>
      <c r="CW53">
        <v>25000</v>
      </c>
    </row>
    <row r="54" spans="1:104">
      <c r="A54" s="7">
        <v>53</v>
      </c>
      <c r="B54" s="7" t="s">
        <v>10</v>
      </c>
      <c r="C54" s="7">
        <v>12</v>
      </c>
      <c r="D54" s="7">
        <v>180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200</v>
      </c>
      <c r="K54" s="7">
        <v>0</v>
      </c>
      <c r="L54" s="7">
        <v>150</v>
      </c>
      <c r="M54" s="7">
        <v>0</v>
      </c>
      <c r="N54" s="7">
        <v>0</v>
      </c>
      <c r="O54" s="7">
        <v>0</v>
      </c>
      <c r="P54" s="7">
        <v>2000</v>
      </c>
      <c r="Q54" s="7">
        <v>0</v>
      </c>
      <c r="R54" s="7">
        <v>100</v>
      </c>
      <c r="S54" s="7">
        <v>0</v>
      </c>
      <c r="T54" s="7">
        <v>50</v>
      </c>
      <c r="U54" s="7">
        <v>0</v>
      </c>
      <c r="V54" s="7">
        <v>160</v>
      </c>
      <c r="W54" s="7">
        <v>30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9600</v>
      </c>
      <c r="AP54" s="7">
        <v>0</v>
      </c>
      <c r="AQ54" s="7">
        <v>0</v>
      </c>
      <c r="AR54" s="7">
        <v>0</v>
      </c>
      <c r="AS54" s="7">
        <v>800</v>
      </c>
      <c r="AT54" s="7">
        <v>30</v>
      </c>
      <c r="AU54" s="7">
        <v>0</v>
      </c>
      <c r="AV54" s="7">
        <v>50</v>
      </c>
      <c r="AW54" s="7">
        <v>0</v>
      </c>
      <c r="AX54" s="7">
        <v>0</v>
      </c>
      <c r="AY54" s="7">
        <v>36</v>
      </c>
      <c r="AZ54" s="7">
        <v>0</v>
      </c>
      <c r="BA54" s="7">
        <v>16</v>
      </c>
      <c r="BB54" s="7">
        <v>0</v>
      </c>
      <c r="BC54" s="7">
        <v>1264.62585034014</v>
      </c>
      <c r="BD54" s="7">
        <v>1485.71428571428</v>
      </c>
      <c r="BE54" s="7">
        <v>0</v>
      </c>
      <c r="BF54" s="7"/>
      <c r="BG54" s="7">
        <v>50</v>
      </c>
      <c r="BH54" s="7">
        <v>0</v>
      </c>
      <c r="BI54" s="7">
        <v>350</v>
      </c>
      <c r="BJ54" s="7">
        <v>350</v>
      </c>
      <c r="BK54" s="7">
        <v>0</v>
      </c>
      <c r="BL54" s="7"/>
      <c r="BM54" s="7">
        <v>0</v>
      </c>
      <c r="BN54" s="7">
        <v>0</v>
      </c>
      <c r="BO54" s="7">
        <v>0</v>
      </c>
      <c r="BP54" s="7">
        <v>60</v>
      </c>
      <c r="BQ54" s="7">
        <v>0</v>
      </c>
      <c r="BR54" s="7">
        <v>0</v>
      </c>
      <c r="BS54" s="7">
        <v>0</v>
      </c>
      <c r="BT54" s="7">
        <v>0</v>
      </c>
      <c r="BU54" s="7">
        <v>0</v>
      </c>
      <c r="BV54" s="7">
        <v>200</v>
      </c>
      <c r="BW54" s="7">
        <v>0</v>
      </c>
      <c r="BX54" s="7">
        <v>0</v>
      </c>
      <c r="BY54" s="8">
        <v>300</v>
      </c>
      <c r="BZ54" s="8">
        <v>0</v>
      </c>
      <c r="CA54" s="8">
        <v>0</v>
      </c>
      <c r="CB54" s="8">
        <v>0</v>
      </c>
      <c r="CC54" s="7">
        <v>0</v>
      </c>
      <c r="CD54" s="30"/>
      <c r="CE54" s="181">
        <f t="shared" si="5"/>
        <v>17462.3401360544</v>
      </c>
      <c r="CF54" s="7">
        <v>17462</v>
      </c>
      <c r="CG54" s="7" t="s">
        <v>10</v>
      </c>
      <c r="CH54" s="182">
        <v>17462</v>
      </c>
      <c r="CI54" s="7"/>
      <c r="CJ54" s="182">
        <f t="shared" si="0"/>
        <v>17462</v>
      </c>
      <c r="CK54" s="7">
        <v>3125.67</v>
      </c>
      <c r="CL54" s="182">
        <f t="shared" si="1"/>
        <v>37508.04</v>
      </c>
      <c r="CM54" s="182">
        <f t="shared" si="2"/>
        <v>54970.04</v>
      </c>
      <c r="CN54" s="7">
        <v>25000</v>
      </c>
      <c r="CO54" s="7">
        <f t="shared" si="6"/>
        <v>29970.04</v>
      </c>
      <c r="CP54" s="7"/>
      <c r="CV54" t="s">
        <v>203</v>
      </c>
      <c r="CW54">
        <v>25000</v>
      </c>
      <c r="CY54" t="s">
        <v>203</v>
      </c>
      <c r="CZ54">
        <v>25000</v>
      </c>
    </row>
    <row r="55" spans="1:104">
      <c r="A55" s="7">
        <v>54</v>
      </c>
      <c r="B55" s="7" t="s">
        <v>196</v>
      </c>
      <c r="C55" s="7">
        <v>12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150</v>
      </c>
      <c r="M55" s="7">
        <v>0</v>
      </c>
      <c r="N55" s="7">
        <v>0</v>
      </c>
      <c r="O55" s="7">
        <v>0</v>
      </c>
      <c r="P55" s="7">
        <v>2000</v>
      </c>
      <c r="Q55" s="7">
        <v>0</v>
      </c>
      <c r="R55" s="7">
        <v>100</v>
      </c>
      <c r="S55" s="7">
        <v>1440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100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90</v>
      </c>
      <c r="AU55" s="7">
        <v>0</v>
      </c>
      <c r="AV55" s="7">
        <v>0</v>
      </c>
      <c r="AW55" s="7">
        <v>0</v>
      </c>
      <c r="AX55" s="7">
        <v>0</v>
      </c>
      <c r="AY55" s="7">
        <v>31</v>
      </c>
      <c r="AZ55" s="7">
        <v>0</v>
      </c>
      <c r="BA55" s="7">
        <v>42</v>
      </c>
      <c r="BB55" s="7">
        <v>0</v>
      </c>
      <c r="BC55" s="7">
        <v>1379.59183673469</v>
      </c>
      <c r="BD55" s="7">
        <v>2600</v>
      </c>
      <c r="BE55" s="7">
        <v>0</v>
      </c>
      <c r="BF55" s="7"/>
      <c r="BG55" s="7">
        <v>0</v>
      </c>
      <c r="BH55" s="7">
        <v>0</v>
      </c>
      <c r="BI55" s="7">
        <v>350</v>
      </c>
      <c r="BJ55" s="7">
        <v>350</v>
      </c>
      <c r="BK55" s="7">
        <v>40</v>
      </c>
      <c r="BL55" s="7"/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200</v>
      </c>
      <c r="BW55" s="7">
        <v>0</v>
      </c>
      <c r="BX55" s="7">
        <v>0</v>
      </c>
      <c r="BY55" s="8">
        <v>150</v>
      </c>
      <c r="BZ55" s="8">
        <v>0</v>
      </c>
      <c r="CA55" s="8">
        <v>0</v>
      </c>
      <c r="CB55" s="8">
        <v>0</v>
      </c>
      <c r="CC55" s="7">
        <v>0</v>
      </c>
      <c r="CD55" s="30"/>
      <c r="CE55" s="181">
        <f t="shared" si="5"/>
        <v>9022.59183673469</v>
      </c>
      <c r="CF55" s="7">
        <v>9023</v>
      </c>
      <c r="CG55" s="7" t="s">
        <v>196</v>
      </c>
      <c r="CH55" s="182">
        <v>9023</v>
      </c>
      <c r="CI55" s="7"/>
      <c r="CJ55" s="182">
        <f t="shared" si="0"/>
        <v>9023</v>
      </c>
      <c r="CK55" s="7">
        <v>3125.67</v>
      </c>
      <c r="CL55" s="182">
        <f t="shared" si="1"/>
        <v>37508.04</v>
      </c>
      <c r="CM55" s="182">
        <f t="shared" si="2"/>
        <v>46531.04</v>
      </c>
      <c r="CN55" s="7">
        <v>25000</v>
      </c>
      <c r="CO55" s="7">
        <f t="shared" si="6"/>
        <v>21531.04</v>
      </c>
      <c r="CP55" s="7"/>
      <c r="CV55" t="s">
        <v>181</v>
      </c>
      <c r="CW55">
        <v>25000</v>
      </c>
      <c r="CY55" s="173" t="s">
        <v>181</v>
      </c>
      <c r="CZ55" s="173">
        <v>25000</v>
      </c>
    </row>
    <row r="56" spans="1:104">
      <c r="A56" s="7">
        <v>55</v>
      </c>
      <c r="B56" s="7" t="s">
        <v>197</v>
      </c>
      <c r="C56" s="7">
        <v>12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2000</v>
      </c>
      <c r="Q56" s="7">
        <v>0</v>
      </c>
      <c r="R56" s="7">
        <v>100</v>
      </c>
      <c r="S56" s="7">
        <v>0</v>
      </c>
      <c r="T56" s="7">
        <v>0</v>
      </c>
      <c r="U56" s="7">
        <v>0</v>
      </c>
      <c r="V56" s="7">
        <v>160</v>
      </c>
      <c r="W56" s="7">
        <v>0</v>
      </c>
      <c r="X56" s="7">
        <v>150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100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9600</v>
      </c>
      <c r="AP56" s="7">
        <v>0</v>
      </c>
      <c r="AQ56" s="7">
        <v>0</v>
      </c>
      <c r="AR56" s="7">
        <v>24</v>
      </c>
      <c r="AS56" s="7">
        <v>0</v>
      </c>
      <c r="AT56" s="7">
        <v>0</v>
      </c>
      <c r="AU56" s="7">
        <v>1350</v>
      </c>
      <c r="AV56" s="7">
        <v>0</v>
      </c>
      <c r="AW56" s="7">
        <v>0</v>
      </c>
      <c r="AX56" s="7">
        <v>60</v>
      </c>
      <c r="AY56" s="7">
        <v>29</v>
      </c>
      <c r="AZ56" s="7">
        <v>90</v>
      </c>
      <c r="BA56" s="7">
        <v>21</v>
      </c>
      <c r="BB56" s="7">
        <v>0</v>
      </c>
      <c r="BC56" s="7">
        <v>804.761904761905</v>
      </c>
      <c r="BD56" s="7">
        <v>1733.33333333333</v>
      </c>
      <c r="BE56" s="7">
        <v>0</v>
      </c>
      <c r="BF56" s="7"/>
      <c r="BG56" s="7">
        <v>0</v>
      </c>
      <c r="BH56" s="7">
        <v>0</v>
      </c>
      <c r="BI56" s="7">
        <v>350</v>
      </c>
      <c r="BJ56" s="7">
        <v>450</v>
      </c>
      <c r="BK56" s="7">
        <v>20</v>
      </c>
      <c r="BL56" s="7"/>
      <c r="BM56" s="7">
        <v>0</v>
      </c>
      <c r="BN56" s="7">
        <v>310</v>
      </c>
      <c r="BO56" s="7">
        <v>560</v>
      </c>
      <c r="BP56" s="7">
        <v>0</v>
      </c>
      <c r="BQ56" s="7">
        <v>175</v>
      </c>
      <c r="BR56" s="7">
        <v>40</v>
      </c>
      <c r="BS56" s="7">
        <v>240</v>
      </c>
      <c r="BT56" s="7">
        <v>0</v>
      </c>
      <c r="BU56" s="7">
        <v>0</v>
      </c>
      <c r="BV56" s="7">
        <v>200</v>
      </c>
      <c r="BW56" s="7">
        <v>0</v>
      </c>
      <c r="BX56" s="7">
        <v>0</v>
      </c>
      <c r="BY56" s="8">
        <v>0</v>
      </c>
      <c r="BZ56" s="8">
        <v>0</v>
      </c>
      <c r="CA56" s="8">
        <v>0</v>
      </c>
      <c r="CB56" s="8">
        <v>288</v>
      </c>
      <c r="CC56" s="7">
        <v>540</v>
      </c>
      <c r="CD56" s="7"/>
      <c r="CE56" s="181">
        <f t="shared" si="5"/>
        <v>19395.0952380952</v>
      </c>
      <c r="CF56" s="7">
        <v>19395</v>
      </c>
      <c r="CG56" s="7" t="s">
        <v>197</v>
      </c>
      <c r="CH56" s="182">
        <v>19395</v>
      </c>
      <c r="CI56" s="7"/>
      <c r="CJ56" s="182">
        <f t="shared" si="0"/>
        <v>19395</v>
      </c>
      <c r="CK56" s="7">
        <v>3125.67</v>
      </c>
      <c r="CL56" s="182">
        <f t="shared" si="1"/>
        <v>37508.04</v>
      </c>
      <c r="CM56" s="182">
        <f t="shared" si="2"/>
        <v>56903.04</v>
      </c>
      <c r="CN56" s="7">
        <v>25000</v>
      </c>
      <c r="CO56" s="7">
        <f t="shared" si="6"/>
        <v>31903.04</v>
      </c>
      <c r="CP56" s="7"/>
      <c r="CV56" t="s">
        <v>175</v>
      </c>
      <c r="CW56">
        <v>25000</v>
      </c>
      <c r="CY56" t="s">
        <v>175</v>
      </c>
      <c r="CZ56">
        <v>25000</v>
      </c>
    </row>
    <row r="57" customFormat="1" spans="1:104">
      <c r="A57" s="7">
        <v>56</v>
      </c>
      <c r="B57" s="7" t="s">
        <v>199</v>
      </c>
      <c r="C57" s="7">
        <v>12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150</v>
      </c>
      <c r="L57" s="7">
        <v>0</v>
      </c>
      <c r="M57" s="7">
        <v>0</v>
      </c>
      <c r="N57" s="7">
        <v>0</v>
      </c>
      <c r="O57" s="7">
        <v>90</v>
      </c>
      <c r="P57" s="7">
        <v>2000</v>
      </c>
      <c r="Q57" s="7">
        <v>0</v>
      </c>
      <c r="R57" s="7">
        <v>100</v>
      </c>
      <c r="S57" s="7">
        <v>0</v>
      </c>
      <c r="T57" s="7">
        <v>0</v>
      </c>
      <c r="U57" s="7">
        <v>0</v>
      </c>
      <c r="V57" s="7">
        <v>160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100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4800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7">
        <v>1550</v>
      </c>
      <c r="AV57" s="7">
        <v>0</v>
      </c>
      <c r="AW57" s="7">
        <v>0</v>
      </c>
      <c r="AX57" s="7">
        <v>20</v>
      </c>
      <c r="AY57" s="7">
        <v>31</v>
      </c>
      <c r="AZ57" s="7">
        <v>0</v>
      </c>
      <c r="BA57" s="7">
        <v>25</v>
      </c>
      <c r="BB57" s="7">
        <v>0</v>
      </c>
      <c r="BC57" s="7">
        <v>1609.52380952381</v>
      </c>
      <c r="BD57" s="7">
        <v>2600</v>
      </c>
      <c r="BE57" s="7">
        <v>0</v>
      </c>
      <c r="BF57" s="7"/>
      <c r="BG57" s="7">
        <v>0</v>
      </c>
      <c r="BH57" s="7">
        <v>0</v>
      </c>
      <c r="BI57" s="7">
        <v>0</v>
      </c>
      <c r="BJ57" s="7">
        <v>0</v>
      </c>
      <c r="BK57" s="7">
        <v>0</v>
      </c>
      <c r="BL57" s="7"/>
      <c r="BM57" s="7">
        <v>0</v>
      </c>
      <c r="BN57" s="7">
        <v>594</v>
      </c>
      <c r="BO57" s="7">
        <v>780</v>
      </c>
      <c r="BP57" s="7">
        <v>0</v>
      </c>
      <c r="BQ57" s="7">
        <v>50</v>
      </c>
      <c r="BR57" s="7">
        <v>50</v>
      </c>
      <c r="BS57" s="7">
        <v>100</v>
      </c>
      <c r="BT57" s="7">
        <v>0</v>
      </c>
      <c r="BU57" s="7">
        <v>400</v>
      </c>
      <c r="BV57" s="7">
        <v>200</v>
      </c>
      <c r="BW57" s="7">
        <v>0</v>
      </c>
      <c r="BX57" s="7">
        <v>0</v>
      </c>
      <c r="BY57" s="8">
        <v>200</v>
      </c>
      <c r="BZ57" s="8">
        <v>0</v>
      </c>
      <c r="CA57" s="8">
        <v>444</v>
      </c>
      <c r="CB57" s="8">
        <v>0</v>
      </c>
      <c r="CC57" s="7">
        <v>0</v>
      </c>
      <c r="CD57" s="30"/>
      <c r="CE57" s="181">
        <f t="shared" si="5"/>
        <v>16053.5238095238</v>
      </c>
      <c r="CF57" s="7">
        <v>16054</v>
      </c>
      <c r="CG57" s="7" t="s">
        <v>199</v>
      </c>
      <c r="CH57" s="182">
        <v>16054</v>
      </c>
      <c r="CI57" s="7"/>
      <c r="CJ57" s="182">
        <f t="shared" si="0"/>
        <v>16054</v>
      </c>
      <c r="CK57" s="7">
        <v>3125.67</v>
      </c>
      <c r="CL57" s="182">
        <f t="shared" si="1"/>
        <v>37508.04</v>
      </c>
      <c r="CM57" s="182">
        <f t="shared" si="2"/>
        <v>53562.04</v>
      </c>
      <c r="CN57" s="7">
        <v>25000</v>
      </c>
      <c r="CO57" s="7">
        <f t="shared" si="6"/>
        <v>28562.04</v>
      </c>
      <c r="CP57" s="7"/>
      <c r="CV57" t="s">
        <v>206</v>
      </c>
      <c r="CW57">
        <v>25000</v>
      </c>
      <c r="CY57" t="s">
        <v>206</v>
      </c>
      <c r="CZ57">
        <v>25000</v>
      </c>
    </row>
    <row r="58" spans="1:104">
      <c r="A58" s="7">
        <v>57</v>
      </c>
      <c r="B58" s="7" t="s">
        <v>200</v>
      </c>
      <c r="C58" s="7">
        <v>12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2000</v>
      </c>
      <c r="Q58" s="7">
        <v>132</v>
      </c>
      <c r="R58" s="7">
        <v>0</v>
      </c>
      <c r="S58" s="7">
        <v>150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100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60</v>
      </c>
      <c r="AU58" s="7">
        <v>0</v>
      </c>
      <c r="AV58" s="7">
        <v>0</v>
      </c>
      <c r="AW58" s="7">
        <v>0</v>
      </c>
      <c r="AX58" s="7">
        <v>0</v>
      </c>
      <c r="AY58" s="7">
        <v>31</v>
      </c>
      <c r="AZ58" s="7">
        <v>0</v>
      </c>
      <c r="BA58" s="7">
        <v>36</v>
      </c>
      <c r="BB58" s="7">
        <v>0</v>
      </c>
      <c r="BC58" s="7">
        <v>1379.59183673469</v>
      </c>
      <c r="BD58" s="7">
        <v>2600</v>
      </c>
      <c r="BE58" s="7">
        <v>0</v>
      </c>
      <c r="BF58" s="7"/>
      <c r="BG58" s="7">
        <v>30</v>
      </c>
      <c r="BH58" s="7">
        <v>0</v>
      </c>
      <c r="BI58" s="7">
        <v>0</v>
      </c>
      <c r="BJ58" s="7">
        <v>0</v>
      </c>
      <c r="BK58" s="7">
        <v>0</v>
      </c>
      <c r="BL58" s="7">
        <v>800</v>
      </c>
      <c r="BM58" s="7">
        <v>80</v>
      </c>
      <c r="BN58" s="7">
        <v>0</v>
      </c>
      <c r="BO58" s="7">
        <v>0</v>
      </c>
      <c r="BP58" s="7">
        <v>0</v>
      </c>
      <c r="BQ58" s="7">
        <v>0</v>
      </c>
      <c r="BR58" s="7">
        <v>0</v>
      </c>
      <c r="BS58" s="7">
        <v>0</v>
      </c>
      <c r="BT58" s="7">
        <v>0</v>
      </c>
      <c r="BU58" s="7">
        <v>0</v>
      </c>
      <c r="BV58" s="7">
        <v>200</v>
      </c>
      <c r="BW58" s="7">
        <v>0</v>
      </c>
      <c r="BX58" s="7">
        <v>0</v>
      </c>
      <c r="BY58" s="8">
        <v>300</v>
      </c>
      <c r="BZ58" s="8">
        <v>0</v>
      </c>
      <c r="CA58" s="8">
        <v>0</v>
      </c>
      <c r="CB58" s="8">
        <v>0</v>
      </c>
      <c r="CC58" s="7">
        <v>0</v>
      </c>
      <c r="CD58" s="30"/>
      <c r="CE58" s="181">
        <f t="shared" si="5"/>
        <v>7898.59183673469</v>
      </c>
      <c r="CF58" s="7">
        <v>7899</v>
      </c>
      <c r="CG58" s="7" t="s">
        <v>200</v>
      </c>
      <c r="CH58" s="182">
        <v>7899</v>
      </c>
      <c r="CI58" s="7"/>
      <c r="CJ58" s="182">
        <f t="shared" si="0"/>
        <v>7899</v>
      </c>
      <c r="CK58" s="7">
        <v>3125.67</v>
      </c>
      <c r="CL58" s="182">
        <f t="shared" si="1"/>
        <v>37508.04</v>
      </c>
      <c r="CM58" s="182">
        <f t="shared" si="2"/>
        <v>45407.04</v>
      </c>
      <c r="CN58" s="7">
        <v>25000</v>
      </c>
      <c r="CO58" s="7">
        <f t="shared" si="6"/>
        <v>20407.04</v>
      </c>
      <c r="CP58" s="7"/>
      <c r="CV58" t="s">
        <v>50</v>
      </c>
      <c r="CW58">
        <v>8333.32</v>
      </c>
      <c r="CY58" t="s">
        <v>50</v>
      </c>
      <c r="CZ58">
        <v>8333.32</v>
      </c>
    </row>
    <row r="59" spans="1:104">
      <c r="A59" s="7">
        <v>58</v>
      </c>
      <c r="B59" s="7" t="s">
        <v>201</v>
      </c>
      <c r="C59" s="7">
        <v>12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2000</v>
      </c>
      <c r="Q59" s="7">
        <v>0</v>
      </c>
      <c r="R59" s="7">
        <v>100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100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1135</v>
      </c>
      <c r="AV59" s="7">
        <v>0</v>
      </c>
      <c r="AW59" s="7">
        <v>0</v>
      </c>
      <c r="AX59" s="7">
        <v>40</v>
      </c>
      <c r="AY59" s="7">
        <v>32</v>
      </c>
      <c r="AZ59" s="7">
        <v>15</v>
      </c>
      <c r="BA59" s="7">
        <v>34</v>
      </c>
      <c r="BB59" s="7">
        <v>0</v>
      </c>
      <c r="BC59" s="7">
        <v>1034.69387755102</v>
      </c>
      <c r="BD59" s="7">
        <v>2042.85714285714</v>
      </c>
      <c r="BE59" s="7">
        <v>50</v>
      </c>
      <c r="BF59" s="7"/>
      <c r="BG59" s="7">
        <v>0</v>
      </c>
      <c r="BH59" s="7">
        <v>100</v>
      </c>
      <c r="BI59" s="7">
        <v>350</v>
      </c>
      <c r="BJ59" s="7">
        <v>0</v>
      </c>
      <c r="BK59" s="7">
        <v>0</v>
      </c>
      <c r="BL59" s="7"/>
      <c r="BM59" s="7">
        <v>0</v>
      </c>
      <c r="BN59" s="7">
        <v>732</v>
      </c>
      <c r="BO59" s="7">
        <v>740</v>
      </c>
      <c r="BP59" s="7">
        <v>0</v>
      </c>
      <c r="BQ59" s="7">
        <v>100</v>
      </c>
      <c r="BR59" s="7">
        <v>70</v>
      </c>
      <c r="BS59" s="7">
        <v>140</v>
      </c>
      <c r="BT59" s="7">
        <v>0</v>
      </c>
      <c r="BU59" s="7">
        <v>50</v>
      </c>
      <c r="BV59" s="7">
        <v>200</v>
      </c>
      <c r="BW59" s="7">
        <v>0</v>
      </c>
      <c r="BX59" s="7">
        <v>0</v>
      </c>
      <c r="BY59" s="8">
        <v>150</v>
      </c>
      <c r="BZ59" s="8">
        <v>0</v>
      </c>
      <c r="CA59" s="8">
        <v>0</v>
      </c>
      <c r="CB59" s="8">
        <v>144</v>
      </c>
      <c r="CC59" s="7">
        <v>300</v>
      </c>
      <c r="CD59" s="30"/>
      <c r="CE59" s="181">
        <f t="shared" si="5"/>
        <v>9659.55102040816</v>
      </c>
      <c r="CF59" s="7">
        <v>9660</v>
      </c>
      <c r="CG59" s="7" t="s">
        <v>201</v>
      </c>
      <c r="CH59" s="182">
        <v>9660</v>
      </c>
      <c r="CI59" s="7"/>
      <c r="CJ59" s="182">
        <f t="shared" si="0"/>
        <v>9660</v>
      </c>
      <c r="CK59" s="7">
        <v>3125.67</v>
      </c>
      <c r="CL59" s="182">
        <f t="shared" si="1"/>
        <v>37508.04</v>
      </c>
      <c r="CM59" s="182">
        <f t="shared" si="2"/>
        <v>47168.04</v>
      </c>
      <c r="CN59" s="7">
        <v>25000</v>
      </c>
      <c r="CO59" s="7">
        <f t="shared" si="6"/>
        <v>22168.04</v>
      </c>
      <c r="CP59" s="7"/>
      <c r="CV59" t="s">
        <v>185</v>
      </c>
      <c r="CW59">
        <v>25000</v>
      </c>
      <c r="CY59" t="s">
        <v>185</v>
      </c>
      <c r="CZ59">
        <v>25000</v>
      </c>
    </row>
    <row r="60" spans="1:104">
      <c r="A60" s="7">
        <v>59</v>
      </c>
      <c r="B60" s="7" t="s">
        <v>70</v>
      </c>
      <c r="C60" s="7">
        <v>12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2000</v>
      </c>
      <c r="Q60" s="7">
        <v>0</v>
      </c>
      <c r="R60" s="7">
        <v>100</v>
      </c>
      <c r="S60" s="7">
        <v>1560</v>
      </c>
      <c r="T60" s="7">
        <v>30</v>
      </c>
      <c r="U60" s="7">
        <v>0</v>
      </c>
      <c r="V60" s="7">
        <v>160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100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90</v>
      </c>
      <c r="AU60" s="7">
        <v>1250</v>
      </c>
      <c r="AV60" s="7">
        <v>0</v>
      </c>
      <c r="AW60" s="7">
        <v>0</v>
      </c>
      <c r="AX60" s="7">
        <v>20</v>
      </c>
      <c r="AY60" s="7">
        <v>18</v>
      </c>
      <c r="AZ60" s="7">
        <v>0</v>
      </c>
      <c r="BA60" s="7">
        <v>32</v>
      </c>
      <c r="BB60" s="7">
        <v>0</v>
      </c>
      <c r="BC60" s="7">
        <v>632.312925170068</v>
      </c>
      <c r="BD60" s="7">
        <v>1671.42857142857</v>
      </c>
      <c r="BE60" s="7">
        <v>0</v>
      </c>
      <c r="BF60" s="7"/>
      <c r="BG60" s="7">
        <v>50</v>
      </c>
      <c r="BH60" s="7">
        <v>100</v>
      </c>
      <c r="BI60" s="7">
        <v>0</v>
      </c>
      <c r="BJ60" s="7">
        <v>0</v>
      </c>
      <c r="BK60" s="7">
        <v>40</v>
      </c>
      <c r="BL60" s="7"/>
      <c r="BM60" s="7">
        <v>0</v>
      </c>
      <c r="BN60" s="7">
        <v>220</v>
      </c>
      <c r="BO60" s="7">
        <v>870</v>
      </c>
      <c r="BP60" s="7">
        <v>0</v>
      </c>
      <c r="BQ60" s="7">
        <v>30</v>
      </c>
      <c r="BR60" s="7">
        <v>40</v>
      </c>
      <c r="BS60" s="7">
        <v>80</v>
      </c>
      <c r="BT60" s="7">
        <v>30</v>
      </c>
      <c r="BU60" s="7">
        <v>170</v>
      </c>
      <c r="BV60" s="7">
        <v>200</v>
      </c>
      <c r="BW60" s="7">
        <v>50</v>
      </c>
      <c r="BX60" s="7">
        <v>0</v>
      </c>
      <c r="BY60" s="8">
        <v>200</v>
      </c>
      <c r="BZ60" s="8">
        <v>0</v>
      </c>
      <c r="CA60" s="8">
        <v>132</v>
      </c>
      <c r="CB60" s="8">
        <v>240</v>
      </c>
      <c r="CC60" s="7">
        <v>0</v>
      </c>
      <c r="CD60" s="30"/>
      <c r="CE60" s="181">
        <f t="shared" si="5"/>
        <v>10115.7414965986</v>
      </c>
      <c r="CF60" s="7">
        <v>10116</v>
      </c>
      <c r="CG60" s="7" t="s">
        <v>70</v>
      </c>
      <c r="CH60" s="182">
        <v>10116</v>
      </c>
      <c r="CI60" s="7">
        <v>1680</v>
      </c>
      <c r="CJ60" s="182">
        <f t="shared" si="0"/>
        <v>8436</v>
      </c>
      <c r="CK60" s="7">
        <v>3125.67</v>
      </c>
      <c r="CL60" s="182">
        <f t="shared" si="1"/>
        <v>37508.04</v>
      </c>
      <c r="CM60" s="182">
        <f t="shared" si="2"/>
        <v>45944.04</v>
      </c>
      <c r="CN60" s="7">
        <v>25000</v>
      </c>
      <c r="CO60" s="7">
        <f t="shared" si="6"/>
        <v>20944.04</v>
      </c>
      <c r="CP60" s="7"/>
      <c r="CV60" t="s">
        <v>26</v>
      </c>
      <c r="CW60">
        <v>10416.6</v>
      </c>
      <c r="CY60" t="s">
        <v>26</v>
      </c>
      <c r="CZ60">
        <v>10416.6</v>
      </c>
    </row>
    <row r="61" spans="1:104">
      <c r="A61" s="7">
        <v>60</v>
      </c>
      <c r="B61" s="7" t="s">
        <v>41</v>
      </c>
      <c r="C61" s="7">
        <v>12</v>
      </c>
      <c r="D61" s="7">
        <v>0</v>
      </c>
      <c r="E61" s="7">
        <v>0</v>
      </c>
      <c r="F61" s="7">
        <v>880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2000</v>
      </c>
      <c r="Q61" s="7">
        <v>0</v>
      </c>
      <c r="R61" s="7">
        <v>100</v>
      </c>
      <c r="S61" s="7">
        <v>0</v>
      </c>
      <c r="T61" s="7">
        <v>0</v>
      </c>
      <c r="U61" s="7">
        <v>0</v>
      </c>
      <c r="V61" s="7">
        <v>160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100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24</v>
      </c>
      <c r="AR61" s="7">
        <v>0</v>
      </c>
      <c r="AS61" s="7">
        <v>0</v>
      </c>
      <c r="AT61" s="7">
        <v>0</v>
      </c>
      <c r="AU61" s="7">
        <v>1280</v>
      </c>
      <c r="AV61" s="7">
        <v>0</v>
      </c>
      <c r="AW61" s="7">
        <v>0</v>
      </c>
      <c r="AX61" s="7">
        <v>75</v>
      </c>
      <c r="AY61" s="7">
        <v>36</v>
      </c>
      <c r="AZ61" s="7">
        <v>0</v>
      </c>
      <c r="BA61" s="7">
        <v>41</v>
      </c>
      <c r="BB61" s="7">
        <v>0</v>
      </c>
      <c r="BC61" s="7">
        <v>1609.52380952381</v>
      </c>
      <c r="BD61" s="7">
        <v>2600</v>
      </c>
      <c r="BE61" s="7">
        <v>50</v>
      </c>
      <c r="BF61" s="7"/>
      <c r="BG61" s="7">
        <v>0</v>
      </c>
      <c r="BH61" s="7">
        <v>0</v>
      </c>
      <c r="BI61" s="7">
        <v>750</v>
      </c>
      <c r="BJ61" s="7">
        <v>850</v>
      </c>
      <c r="BK61" s="7">
        <v>20</v>
      </c>
      <c r="BL61" s="7"/>
      <c r="BM61" s="7">
        <v>0</v>
      </c>
      <c r="BN61" s="7">
        <v>920</v>
      </c>
      <c r="BO61" s="7">
        <v>1160</v>
      </c>
      <c r="BP61" s="7">
        <v>0</v>
      </c>
      <c r="BQ61" s="7">
        <v>250</v>
      </c>
      <c r="BR61" s="7">
        <v>150</v>
      </c>
      <c r="BS61" s="7">
        <v>400</v>
      </c>
      <c r="BT61" s="7">
        <v>30</v>
      </c>
      <c r="BU61" s="7">
        <v>0</v>
      </c>
      <c r="BV61" s="7">
        <v>200</v>
      </c>
      <c r="BW61" s="7">
        <v>100</v>
      </c>
      <c r="BX61" s="7">
        <v>0</v>
      </c>
      <c r="BY61" s="8">
        <v>150</v>
      </c>
      <c r="BZ61" s="8">
        <v>0</v>
      </c>
      <c r="CA61" s="8">
        <v>0</v>
      </c>
      <c r="CB61" s="8">
        <v>240</v>
      </c>
      <c r="CC61" s="7">
        <v>600</v>
      </c>
      <c r="CD61" s="30"/>
      <c r="CE61" s="181">
        <f t="shared" si="5"/>
        <v>14775.5238095238</v>
      </c>
      <c r="CF61" s="7">
        <v>14776</v>
      </c>
      <c r="CG61" s="7" t="s">
        <v>41</v>
      </c>
      <c r="CH61" s="182">
        <v>14776</v>
      </c>
      <c r="CI61" s="7">
        <v>60</v>
      </c>
      <c r="CJ61" s="182">
        <f t="shared" si="0"/>
        <v>14716</v>
      </c>
      <c r="CK61" s="7">
        <v>3125.67</v>
      </c>
      <c r="CL61" s="182">
        <f t="shared" si="1"/>
        <v>37508.04</v>
      </c>
      <c r="CM61" s="182">
        <f t="shared" si="2"/>
        <v>52224.04</v>
      </c>
      <c r="CN61" s="7">
        <v>25000</v>
      </c>
      <c r="CO61" s="7">
        <f t="shared" ref="CO61:CO82" si="7">CM61-CN61</f>
        <v>27224.04</v>
      </c>
      <c r="CP61" s="7"/>
      <c r="CV61" t="s">
        <v>208</v>
      </c>
      <c r="CW61">
        <v>16666.6</v>
      </c>
      <c r="CY61" t="s">
        <v>208</v>
      </c>
      <c r="CZ61">
        <v>16666.6</v>
      </c>
    </row>
    <row r="62" spans="1:104">
      <c r="A62" s="7">
        <v>61</v>
      </c>
      <c r="B62" s="7" t="s">
        <v>203</v>
      </c>
      <c r="C62" s="7">
        <v>12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2000</v>
      </c>
      <c r="Q62" s="7">
        <v>0</v>
      </c>
      <c r="R62" s="7">
        <v>100</v>
      </c>
      <c r="S62" s="7">
        <v>0</v>
      </c>
      <c r="T62" s="7">
        <v>0</v>
      </c>
      <c r="U62" s="7">
        <v>0</v>
      </c>
      <c r="V62" s="7">
        <v>160</v>
      </c>
      <c r="W62" s="7">
        <v>0</v>
      </c>
      <c r="X62" s="7">
        <v>150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100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16</v>
      </c>
      <c r="AR62" s="7">
        <v>0</v>
      </c>
      <c r="AS62" s="7">
        <v>0</v>
      </c>
      <c r="AT62" s="7">
        <v>0</v>
      </c>
      <c r="AU62" s="7">
        <v>1135</v>
      </c>
      <c r="AV62" s="7">
        <v>0</v>
      </c>
      <c r="AW62" s="7">
        <v>0</v>
      </c>
      <c r="AX62" s="7">
        <v>80</v>
      </c>
      <c r="AY62" s="7">
        <v>32</v>
      </c>
      <c r="AZ62" s="7">
        <v>30</v>
      </c>
      <c r="BA62" s="7">
        <v>34</v>
      </c>
      <c r="BB62" s="7">
        <v>0</v>
      </c>
      <c r="BC62" s="7">
        <v>1609.52380952381</v>
      </c>
      <c r="BD62" s="7">
        <v>2600</v>
      </c>
      <c r="BE62" s="7">
        <v>50</v>
      </c>
      <c r="BF62" s="7"/>
      <c r="BG62" s="7">
        <v>0</v>
      </c>
      <c r="BH62" s="7">
        <v>0</v>
      </c>
      <c r="BI62" s="7">
        <v>0</v>
      </c>
      <c r="BJ62" s="7">
        <v>450</v>
      </c>
      <c r="BK62" s="7">
        <v>0</v>
      </c>
      <c r="BL62" s="7"/>
      <c r="BM62" s="7">
        <v>0</v>
      </c>
      <c r="BN62" s="7">
        <v>1394</v>
      </c>
      <c r="BO62" s="7">
        <v>1380</v>
      </c>
      <c r="BP62" s="7">
        <v>0</v>
      </c>
      <c r="BQ62" s="7">
        <v>100</v>
      </c>
      <c r="BR62" s="7">
        <v>100</v>
      </c>
      <c r="BS62" s="7">
        <v>200</v>
      </c>
      <c r="BT62" s="7">
        <v>0</v>
      </c>
      <c r="BU62" s="7">
        <v>0</v>
      </c>
      <c r="BV62" s="7">
        <v>200</v>
      </c>
      <c r="BW62" s="7">
        <v>0</v>
      </c>
      <c r="BX62" s="7">
        <v>0</v>
      </c>
      <c r="BY62" s="8">
        <v>150</v>
      </c>
      <c r="BZ62" s="8">
        <v>0</v>
      </c>
      <c r="CA62" s="8">
        <v>0</v>
      </c>
      <c r="CB62" s="8">
        <v>240</v>
      </c>
      <c r="CC62" s="7">
        <v>600</v>
      </c>
      <c r="CD62" s="30"/>
      <c r="CE62" s="181">
        <f t="shared" si="5"/>
        <v>12910.5238095238</v>
      </c>
      <c r="CF62" s="7">
        <v>12911</v>
      </c>
      <c r="CG62" s="7" t="s">
        <v>203</v>
      </c>
      <c r="CH62" s="182">
        <v>12911</v>
      </c>
      <c r="CI62" s="7"/>
      <c r="CJ62" s="182">
        <f t="shared" si="0"/>
        <v>12911</v>
      </c>
      <c r="CK62" s="7">
        <v>3125.67</v>
      </c>
      <c r="CL62" s="182">
        <f t="shared" si="1"/>
        <v>37508.04</v>
      </c>
      <c r="CM62" s="182">
        <f t="shared" si="2"/>
        <v>50419.04</v>
      </c>
      <c r="CN62" s="7">
        <v>25000</v>
      </c>
      <c r="CO62" s="7">
        <f t="shared" si="7"/>
        <v>25419.04</v>
      </c>
      <c r="CP62" s="7"/>
      <c r="CV62" t="s">
        <v>158</v>
      </c>
      <c r="CW62">
        <v>25000</v>
      </c>
      <c r="CY62" t="s">
        <v>158</v>
      </c>
      <c r="CZ62">
        <v>25000</v>
      </c>
    </row>
    <row r="63" spans="1:104">
      <c r="A63" s="7">
        <v>62</v>
      </c>
      <c r="B63" s="7" t="s">
        <v>56</v>
      </c>
      <c r="C63" s="7">
        <v>12</v>
      </c>
      <c r="D63" s="7">
        <v>0</v>
      </c>
      <c r="E63" s="7">
        <v>0</v>
      </c>
      <c r="F63" s="7">
        <v>0</v>
      </c>
      <c r="G63" s="7">
        <v>1020</v>
      </c>
      <c r="H63" s="7">
        <v>6337.5</v>
      </c>
      <c r="I63" s="7">
        <v>6190.9</v>
      </c>
      <c r="J63" s="7">
        <v>0</v>
      </c>
      <c r="K63" s="7">
        <v>0</v>
      </c>
      <c r="L63" s="7">
        <v>0</v>
      </c>
      <c r="M63" s="7">
        <v>0</v>
      </c>
      <c r="N63" s="7">
        <v>500</v>
      </c>
      <c r="O63" s="7">
        <v>0</v>
      </c>
      <c r="P63" s="7">
        <v>2000</v>
      </c>
      <c r="Q63" s="7">
        <v>0</v>
      </c>
      <c r="R63" s="7">
        <v>100</v>
      </c>
      <c r="S63" s="7">
        <v>0</v>
      </c>
      <c r="T63" s="7">
        <v>30</v>
      </c>
      <c r="U63" s="7">
        <v>0</v>
      </c>
      <c r="V63" s="7">
        <v>160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100</v>
      </c>
      <c r="AF63" s="7">
        <v>0</v>
      </c>
      <c r="AG63" s="7">
        <v>0</v>
      </c>
      <c r="AH63" s="7">
        <v>0</v>
      </c>
      <c r="AI63" s="7">
        <v>0</v>
      </c>
      <c r="AJ63" s="7">
        <v>0</v>
      </c>
      <c r="AK63" s="7">
        <v>0</v>
      </c>
      <c r="AL63" s="7">
        <v>0</v>
      </c>
      <c r="AM63" s="7">
        <v>0</v>
      </c>
      <c r="AN63" s="7">
        <v>0</v>
      </c>
      <c r="AO63" s="7">
        <v>0</v>
      </c>
      <c r="AP63" s="7">
        <v>0</v>
      </c>
      <c r="AQ63" s="7">
        <v>32</v>
      </c>
      <c r="AR63" s="7">
        <v>16</v>
      </c>
      <c r="AS63" s="7">
        <v>0</v>
      </c>
      <c r="AT63" s="7">
        <v>30</v>
      </c>
      <c r="AU63" s="7">
        <v>1550</v>
      </c>
      <c r="AV63" s="7">
        <v>0</v>
      </c>
      <c r="AW63" s="7">
        <v>0</v>
      </c>
      <c r="AX63" s="7">
        <v>60</v>
      </c>
      <c r="AY63" s="7">
        <v>23</v>
      </c>
      <c r="AZ63" s="7">
        <v>75</v>
      </c>
      <c r="BA63" s="7">
        <v>16</v>
      </c>
      <c r="BB63" s="7">
        <v>0</v>
      </c>
      <c r="BC63" s="7">
        <v>1609.52380952381</v>
      </c>
      <c r="BD63" s="7">
        <v>2925</v>
      </c>
      <c r="BE63" s="7">
        <v>0</v>
      </c>
      <c r="BF63" s="7"/>
      <c r="BG63" s="7">
        <v>0</v>
      </c>
      <c r="BH63" s="7">
        <v>0</v>
      </c>
      <c r="BI63" s="7">
        <v>850</v>
      </c>
      <c r="BJ63" s="7">
        <v>750</v>
      </c>
      <c r="BK63" s="7">
        <v>0</v>
      </c>
      <c r="BL63" s="7"/>
      <c r="BM63" s="7">
        <v>0</v>
      </c>
      <c r="BN63" s="7">
        <v>1250</v>
      </c>
      <c r="BO63" s="7">
        <v>1560</v>
      </c>
      <c r="BP63" s="7">
        <v>0</v>
      </c>
      <c r="BQ63" s="7">
        <v>50</v>
      </c>
      <c r="BR63" s="7">
        <v>50</v>
      </c>
      <c r="BS63" s="7">
        <v>100</v>
      </c>
      <c r="BT63" s="7">
        <v>90</v>
      </c>
      <c r="BU63" s="7">
        <v>400</v>
      </c>
      <c r="BV63" s="7">
        <v>200</v>
      </c>
      <c r="BW63" s="7">
        <v>350</v>
      </c>
      <c r="BX63" s="7">
        <v>0</v>
      </c>
      <c r="BY63" s="8">
        <v>150</v>
      </c>
      <c r="BZ63" s="8">
        <v>0</v>
      </c>
      <c r="CA63" s="8">
        <v>282</v>
      </c>
      <c r="CB63" s="8">
        <v>96</v>
      </c>
      <c r="CC63" s="7">
        <v>0</v>
      </c>
      <c r="CD63" s="30"/>
      <c r="CE63" s="181">
        <f t="shared" si="5"/>
        <v>28952.9238095238</v>
      </c>
      <c r="CF63" s="7">
        <v>28953</v>
      </c>
      <c r="CG63" s="7" t="s">
        <v>56</v>
      </c>
      <c r="CH63" s="182">
        <v>28953</v>
      </c>
      <c r="CI63" s="7"/>
      <c r="CJ63" s="182">
        <f t="shared" si="0"/>
        <v>28953</v>
      </c>
      <c r="CK63" s="7">
        <v>3125.67</v>
      </c>
      <c r="CL63" s="182">
        <f t="shared" si="1"/>
        <v>37508.04</v>
      </c>
      <c r="CM63" s="182">
        <f t="shared" si="2"/>
        <v>66461.04</v>
      </c>
      <c r="CN63" s="7">
        <v>25000</v>
      </c>
      <c r="CO63" s="7">
        <f t="shared" si="7"/>
        <v>41461.04</v>
      </c>
      <c r="CP63" s="7"/>
      <c r="CV63" t="s">
        <v>168</v>
      </c>
      <c r="CW63">
        <v>25000</v>
      </c>
      <c r="CY63" t="s">
        <v>168</v>
      </c>
      <c r="CZ63">
        <v>25000</v>
      </c>
    </row>
    <row r="64" spans="1:104">
      <c r="A64" s="7">
        <v>63</v>
      </c>
      <c r="B64" s="7" t="s">
        <v>48</v>
      </c>
      <c r="C64" s="7">
        <v>12</v>
      </c>
      <c r="D64" s="7">
        <v>0</v>
      </c>
      <c r="E64" s="7">
        <v>0</v>
      </c>
      <c r="F64" s="7">
        <v>880</v>
      </c>
      <c r="G64" s="7">
        <v>0</v>
      </c>
      <c r="H64" s="7">
        <v>6018.75</v>
      </c>
      <c r="I64" s="7">
        <v>6027.2</v>
      </c>
      <c r="J64" s="7">
        <v>0</v>
      </c>
      <c r="K64" s="7">
        <v>0</v>
      </c>
      <c r="L64" s="7">
        <v>0</v>
      </c>
      <c r="M64" s="7">
        <v>60</v>
      </c>
      <c r="N64" s="7">
        <v>500</v>
      </c>
      <c r="O64" s="7">
        <v>0</v>
      </c>
      <c r="P64" s="7">
        <v>2000</v>
      </c>
      <c r="Q64" s="7">
        <v>0</v>
      </c>
      <c r="R64" s="7">
        <v>100</v>
      </c>
      <c r="S64" s="7">
        <v>9600</v>
      </c>
      <c r="T64" s="7">
        <v>30</v>
      </c>
      <c r="U64" s="7">
        <v>0</v>
      </c>
      <c r="V64" s="7">
        <v>160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50</v>
      </c>
      <c r="AE64" s="7">
        <v>100</v>
      </c>
      <c r="AF64" s="7">
        <v>0</v>
      </c>
      <c r="AG64" s="7">
        <v>0</v>
      </c>
      <c r="AH64" s="7">
        <v>0</v>
      </c>
      <c r="AI64" s="7">
        <v>0</v>
      </c>
      <c r="AJ64" s="7">
        <v>0</v>
      </c>
      <c r="AK64" s="7">
        <v>0</v>
      </c>
      <c r="AL64" s="7">
        <v>30</v>
      </c>
      <c r="AM64" s="7">
        <v>0</v>
      </c>
      <c r="AN64" s="7">
        <v>0</v>
      </c>
      <c r="AO64" s="7">
        <v>0</v>
      </c>
      <c r="AP64" s="7">
        <v>0</v>
      </c>
      <c r="AQ64" s="7">
        <v>96</v>
      </c>
      <c r="AR64" s="7">
        <v>0</v>
      </c>
      <c r="AS64" s="7">
        <v>0</v>
      </c>
      <c r="AT64" s="7">
        <v>60</v>
      </c>
      <c r="AU64" s="7">
        <v>1650</v>
      </c>
      <c r="AV64" s="7">
        <v>110</v>
      </c>
      <c r="AW64" s="7">
        <v>0</v>
      </c>
      <c r="AX64" s="7">
        <v>15</v>
      </c>
      <c r="AY64" s="7">
        <v>49</v>
      </c>
      <c r="AZ64" s="7">
        <v>90</v>
      </c>
      <c r="BA64" s="7">
        <v>21</v>
      </c>
      <c r="BB64" s="7">
        <v>0</v>
      </c>
      <c r="BC64" s="7">
        <v>1034.69387755102</v>
      </c>
      <c r="BD64" s="7">
        <v>1300</v>
      </c>
      <c r="BE64" s="7">
        <v>150</v>
      </c>
      <c r="BF64" s="7"/>
      <c r="BG64" s="7">
        <v>0</v>
      </c>
      <c r="BH64" s="7">
        <v>964.084606449398</v>
      </c>
      <c r="BI64" s="7">
        <v>750</v>
      </c>
      <c r="BJ64" s="7">
        <v>750</v>
      </c>
      <c r="BK64" s="7">
        <v>0</v>
      </c>
      <c r="BL64" s="7"/>
      <c r="BM64" s="7">
        <v>0</v>
      </c>
      <c r="BN64" s="7">
        <v>2798.4</v>
      </c>
      <c r="BO64" s="7">
        <v>1130</v>
      </c>
      <c r="BP64" s="7">
        <v>0</v>
      </c>
      <c r="BQ64" s="7">
        <v>0</v>
      </c>
      <c r="BR64" s="7">
        <v>120</v>
      </c>
      <c r="BS64" s="7">
        <v>320</v>
      </c>
      <c r="BT64" s="7">
        <v>90</v>
      </c>
      <c r="BU64" s="7">
        <v>960</v>
      </c>
      <c r="BV64" s="7">
        <v>500</v>
      </c>
      <c r="BW64" s="7">
        <v>0</v>
      </c>
      <c r="BX64" s="7">
        <v>0</v>
      </c>
      <c r="BY64" s="8">
        <v>0</v>
      </c>
      <c r="BZ64" s="8">
        <v>324</v>
      </c>
      <c r="CA64" s="8">
        <v>0</v>
      </c>
      <c r="CB64" s="8">
        <v>0</v>
      </c>
      <c r="CC64" s="7">
        <v>240</v>
      </c>
      <c r="CD64" s="30">
        <v>100</v>
      </c>
      <c r="CE64" s="181">
        <f t="shared" si="5"/>
        <v>39178.1284840004</v>
      </c>
      <c r="CF64" s="7">
        <v>39178</v>
      </c>
      <c r="CG64" s="7" t="s">
        <v>48</v>
      </c>
      <c r="CH64" s="182">
        <v>39178</v>
      </c>
      <c r="CI64" s="7"/>
      <c r="CJ64" s="182">
        <f t="shared" si="0"/>
        <v>39178</v>
      </c>
      <c r="CK64" s="7">
        <v>3125.67</v>
      </c>
      <c r="CL64" s="182">
        <f t="shared" si="1"/>
        <v>37508.04</v>
      </c>
      <c r="CM64" s="182">
        <f t="shared" si="2"/>
        <v>76686.04</v>
      </c>
      <c r="CN64" s="7">
        <v>25000</v>
      </c>
      <c r="CO64" s="7">
        <f t="shared" si="7"/>
        <v>51686.04</v>
      </c>
      <c r="CP64" s="7"/>
      <c r="CV64" t="s">
        <v>43</v>
      </c>
      <c r="CW64">
        <v>25000</v>
      </c>
      <c r="CY64" t="s">
        <v>43</v>
      </c>
      <c r="CZ64">
        <v>25000</v>
      </c>
    </row>
    <row r="65" spans="1:104">
      <c r="A65" s="7">
        <v>64</v>
      </c>
      <c r="B65" s="7" t="s">
        <v>14</v>
      </c>
      <c r="C65" s="7">
        <v>12</v>
      </c>
      <c r="D65" s="7">
        <v>960</v>
      </c>
      <c r="E65" s="7">
        <v>0</v>
      </c>
      <c r="F65" s="7">
        <v>0</v>
      </c>
      <c r="G65" s="7">
        <v>0</v>
      </c>
      <c r="H65" s="7">
        <v>6018.75</v>
      </c>
      <c r="I65" s="7">
        <v>0</v>
      </c>
      <c r="J65" s="7">
        <v>200</v>
      </c>
      <c r="K65" s="7">
        <v>0</v>
      </c>
      <c r="L65" s="7">
        <v>0</v>
      </c>
      <c r="M65" s="7">
        <v>0</v>
      </c>
      <c r="N65" s="7">
        <v>500</v>
      </c>
      <c r="O65" s="7">
        <v>60</v>
      </c>
      <c r="P65" s="7">
        <v>2000</v>
      </c>
      <c r="Q65" s="7">
        <v>0</v>
      </c>
      <c r="R65" s="7">
        <v>0</v>
      </c>
      <c r="S65" s="7">
        <v>0</v>
      </c>
      <c r="T65" s="7">
        <v>50</v>
      </c>
      <c r="U65" s="7">
        <v>0</v>
      </c>
      <c r="V65" s="7">
        <v>320</v>
      </c>
      <c r="W65" s="7">
        <v>30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50</v>
      </c>
      <c r="AE65" s="7">
        <v>100</v>
      </c>
      <c r="AF65" s="7">
        <v>0</v>
      </c>
      <c r="AG65" s="7">
        <v>0</v>
      </c>
      <c r="AH65" s="7">
        <v>0</v>
      </c>
      <c r="AI65" s="7">
        <v>0</v>
      </c>
      <c r="AJ65" s="7">
        <v>0</v>
      </c>
      <c r="AK65" s="7">
        <v>0</v>
      </c>
      <c r="AL65" s="7">
        <v>30</v>
      </c>
      <c r="AM65" s="7">
        <v>0</v>
      </c>
      <c r="AN65" s="7">
        <v>0</v>
      </c>
      <c r="AO65" s="7">
        <v>9600</v>
      </c>
      <c r="AP65" s="7">
        <v>0</v>
      </c>
      <c r="AQ65" s="7">
        <v>24</v>
      </c>
      <c r="AR65" s="7">
        <v>0</v>
      </c>
      <c r="AS65" s="7">
        <v>0</v>
      </c>
      <c r="AT65" s="7">
        <v>120</v>
      </c>
      <c r="AU65" s="7">
        <v>900</v>
      </c>
      <c r="AV65" s="7">
        <v>110</v>
      </c>
      <c r="AW65" s="7">
        <v>0</v>
      </c>
      <c r="AX65" s="7">
        <v>0</v>
      </c>
      <c r="AY65" s="7">
        <v>0</v>
      </c>
      <c r="AZ65" s="7">
        <v>30</v>
      </c>
      <c r="BA65" s="7">
        <v>0</v>
      </c>
      <c r="BB65" s="7">
        <v>0</v>
      </c>
      <c r="BC65" s="7">
        <v>1034.69387755102</v>
      </c>
      <c r="BD65" s="7">
        <v>1300</v>
      </c>
      <c r="BE65" s="7">
        <v>50</v>
      </c>
      <c r="BF65" s="7"/>
      <c r="BG65" s="7">
        <v>0</v>
      </c>
      <c r="BH65" s="7">
        <v>964.084606449398</v>
      </c>
      <c r="BI65" s="7">
        <v>0</v>
      </c>
      <c r="BJ65" s="7">
        <v>0</v>
      </c>
      <c r="BK65" s="7">
        <v>0</v>
      </c>
      <c r="BL65" s="7"/>
      <c r="BM65" s="7">
        <v>0</v>
      </c>
      <c r="BN65" s="7">
        <v>2334.4</v>
      </c>
      <c r="BO65" s="7">
        <v>860</v>
      </c>
      <c r="BP65" s="7">
        <v>240</v>
      </c>
      <c r="BQ65" s="7">
        <v>0</v>
      </c>
      <c r="BR65" s="7">
        <v>120</v>
      </c>
      <c r="BS65" s="7">
        <v>320</v>
      </c>
      <c r="BT65" s="7">
        <v>30</v>
      </c>
      <c r="BU65" s="7">
        <v>960</v>
      </c>
      <c r="BV65" s="7">
        <v>500</v>
      </c>
      <c r="BW65" s="7">
        <v>100</v>
      </c>
      <c r="BX65" s="7">
        <v>140</v>
      </c>
      <c r="BY65" s="8">
        <v>300</v>
      </c>
      <c r="BZ65" s="8">
        <v>864</v>
      </c>
      <c r="CA65" s="8">
        <v>0</v>
      </c>
      <c r="CB65" s="8">
        <v>0</v>
      </c>
      <c r="CC65" s="7">
        <v>240</v>
      </c>
      <c r="CD65" s="30"/>
      <c r="CE65" s="181">
        <f t="shared" si="5"/>
        <v>31459.9284840004</v>
      </c>
      <c r="CF65" s="7">
        <v>31460</v>
      </c>
      <c r="CG65" s="7" t="s">
        <v>14</v>
      </c>
      <c r="CH65" s="182">
        <v>31460</v>
      </c>
      <c r="CI65" s="7"/>
      <c r="CJ65" s="182">
        <f t="shared" si="0"/>
        <v>31460</v>
      </c>
      <c r="CK65" s="7">
        <v>3125.67</v>
      </c>
      <c r="CL65" s="182">
        <f t="shared" si="1"/>
        <v>37508.04</v>
      </c>
      <c r="CM65" s="182">
        <f t="shared" si="2"/>
        <v>68968.04</v>
      </c>
      <c r="CN65" s="7">
        <v>25000</v>
      </c>
      <c r="CO65" s="7">
        <f t="shared" si="7"/>
        <v>43968.04</v>
      </c>
      <c r="CP65" s="7"/>
      <c r="CV65" t="s">
        <v>207</v>
      </c>
      <c r="CW65">
        <v>25000</v>
      </c>
      <c r="CY65" t="s">
        <v>207</v>
      </c>
      <c r="CZ65">
        <v>25000</v>
      </c>
    </row>
    <row r="66" spans="1:104">
      <c r="A66" s="7">
        <v>65</v>
      </c>
      <c r="B66" s="7" t="s">
        <v>11</v>
      </c>
      <c r="C66" s="7">
        <v>12</v>
      </c>
      <c r="D66" s="7">
        <v>1020</v>
      </c>
      <c r="E66" s="7">
        <v>0</v>
      </c>
      <c r="F66" s="7">
        <v>0</v>
      </c>
      <c r="G66" s="7">
        <v>0</v>
      </c>
      <c r="H66" s="7">
        <v>5700</v>
      </c>
      <c r="I66" s="7">
        <v>0</v>
      </c>
      <c r="J66" s="7">
        <v>200</v>
      </c>
      <c r="K66" s="7">
        <v>0</v>
      </c>
      <c r="L66" s="7">
        <v>0</v>
      </c>
      <c r="M66" s="7">
        <v>0</v>
      </c>
      <c r="N66" s="7">
        <v>500</v>
      </c>
      <c r="O66" s="7">
        <v>120</v>
      </c>
      <c r="P66" s="7">
        <v>2000</v>
      </c>
      <c r="Q66" s="7">
        <v>0</v>
      </c>
      <c r="R66" s="7">
        <v>100</v>
      </c>
      <c r="S66" s="7">
        <v>0</v>
      </c>
      <c r="T66" s="7">
        <v>50</v>
      </c>
      <c r="U66" s="7">
        <v>0</v>
      </c>
      <c r="V66" s="7">
        <v>240</v>
      </c>
      <c r="W66" s="7">
        <v>30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50</v>
      </c>
      <c r="AE66" s="7">
        <v>100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30</v>
      </c>
      <c r="AM66" s="7">
        <v>0</v>
      </c>
      <c r="AN66" s="7">
        <v>0</v>
      </c>
      <c r="AO66" s="7">
        <v>9600</v>
      </c>
      <c r="AP66" s="7">
        <v>0</v>
      </c>
      <c r="AQ66" s="7">
        <v>0</v>
      </c>
      <c r="AR66" s="7">
        <v>0</v>
      </c>
      <c r="AS66" s="7">
        <v>0</v>
      </c>
      <c r="AT66" s="7">
        <v>120</v>
      </c>
      <c r="AU66" s="7">
        <v>2200</v>
      </c>
      <c r="AV66" s="7">
        <v>110</v>
      </c>
      <c r="AW66" s="7">
        <v>0</v>
      </c>
      <c r="AX66" s="7">
        <v>30</v>
      </c>
      <c r="AY66" s="7">
        <v>0</v>
      </c>
      <c r="AZ66" s="7">
        <v>0</v>
      </c>
      <c r="BA66" s="7">
        <v>0</v>
      </c>
      <c r="BB66" s="7">
        <v>0</v>
      </c>
      <c r="BC66" s="7">
        <v>1053.85487528345</v>
      </c>
      <c r="BD66" s="7">
        <v>1485.71428571428</v>
      </c>
      <c r="BE66" s="7">
        <v>50</v>
      </c>
      <c r="BF66" s="7"/>
      <c r="BG66" s="7">
        <v>50</v>
      </c>
      <c r="BH66" s="7">
        <v>664.336140056089</v>
      </c>
      <c r="BI66" s="7">
        <v>0</v>
      </c>
      <c r="BJ66" s="7">
        <v>0</v>
      </c>
      <c r="BK66" s="7">
        <v>0</v>
      </c>
      <c r="BL66" s="7"/>
      <c r="BM66" s="7">
        <v>0</v>
      </c>
      <c r="BN66" s="7">
        <v>2043.2</v>
      </c>
      <c r="BO66" s="7">
        <v>930</v>
      </c>
      <c r="BP66" s="7">
        <v>80</v>
      </c>
      <c r="BQ66" s="7">
        <v>30</v>
      </c>
      <c r="BR66" s="7">
        <v>120</v>
      </c>
      <c r="BS66" s="7">
        <v>300</v>
      </c>
      <c r="BT66" s="7">
        <v>0</v>
      </c>
      <c r="BU66" s="7">
        <v>600</v>
      </c>
      <c r="BV66" s="7">
        <v>500</v>
      </c>
      <c r="BW66" s="7">
        <v>0</v>
      </c>
      <c r="BX66" s="7">
        <v>90</v>
      </c>
      <c r="BY66" s="8">
        <v>50</v>
      </c>
      <c r="BZ66" s="8">
        <v>324</v>
      </c>
      <c r="CA66" s="8">
        <v>132</v>
      </c>
      <c r="CB66" s="8">
        <v>240</v>
      </c>
      <c r="CC66" s="7">
        <v>120</v>
      </c>
      <c r="CD66" s="30"/>
      <c r="CE66" s="181">
        <f t="shared" si="5"/>
        <v>31063.1053010538</v>
      </c>
      <c r="CF66" s="7">
        <v>31063</v>
      </c>
      <c r="CG66" s="7" t="s">
        <v>11</v>
      </c>
      <c r="CH66" s="182">
        <v>31063</v>
      </c>
      <c r="CI66" s="7"/>
      <c r="CJ66" s="182">
        <f t="shared" ref="CJ66:CJ103" si="8">CH66-CI66</f>
        <v>31063</v>
      </c>
      <c r="CK66" s="7">
        <v>3125.67</v>
      </c>
      <c r="CL66" s="182">
        <f t="shared" ref="CL66:CL111" si="9">CK66*C66</f>
        <v>37508.04</v>
      </c>
      <c r="CM66" s="182">
        <f t="shared" ref="CM66:CM107" si="10">CL66+CJ66</f>
        <v>68571.04</v>
      </c>
      <c r="CN66" s="7">
        <v>25000</v>
      </c>
      <c r="CO66" s="7">
        <f t="shared" si="7"/>
        <v>43571.04</v>
      </c>
      <c r="CP66" s="7"/>
      <c r="CV66" t="s">
        <v>192</v>
      </c>
      <c r="CW66">
        <v>25000</v>
      </c>
      <c r="CY66" t="s">
        <v>192</v>
      </c>
      <c r="CZ66">
        <v>25000</v>
      </c>
    </row>
    <row r="67" spans="1:104">
      <c r="A67" s="7">
        <v>66</v>
      </c>
      <c r="B67" s="7" t="s">
        <v>49</v>
      </c>
      <c r="C67" s="7">
        <v>12</v>
      </c>
      <c r="D67" s="7">
        <v>0</v>
      </c>
      <c r="E67" s="7">
        <v>0</v>
      </c>
      <c r="F67" s="7">
        <v>440</v>
      </c>
      <c r="G67" s="7">
        <v>0</v>
      </c>
      <c r="H67" s="7">
        <v>6018.75</v>
      </c>
      <c r="I67" s="7">
        <v>5700</v>
      </c>
      <c r="J67" s="7">
        <v>0</v>
      </c>
      <c r="K67" s="7">
        <v>0</v>
      </c>
      <c r="L67" s="7">
        <v>0</v>
      </c>
      <c r="M67" s="7">
        <v>60</v>
      </c>
      <c r="N67" s="7">
        <v>500</v>
      </c>
      <c r="O67" s="7">
        <v>0</v>
      </c>
      <c r="P67" s="7">
        <v>2000</v>
      </c>
      <c r="Q67" s="7">
        <v>0</v>
      </c>
      <c r="R67" s="7">
        <v>100</v>
      </c>
      <c r="S67" s="7">
        <v>0</v>
      </c>
      <c r="T67" s="7">
        <v>30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50</v>
      </c>
      <c r="AE67" s="7">
        <v>100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30</v>
      </c>
      <c r="AM67" s="7">
        <v>0</v>
      </c>
      <c r="AN67" s="7">
        <v>0</v>
      </c>
      <c r="AO67" s="7">
        <v>0</v>
      </c>
      <c r="AP67" s="7">
        <v>0</v>
      </c>
      <c r="AQ67" s="7">
        <v>80</v>
      </c>
      <c r="AR67" s="7">
        <v>0</v>
      </c>
      <c r="AS67" s="7">
        <v>0</v>
      </c>
      <c r="AT67" s="7">
        <v>60</v>
      </c>
      <c r="AU67" s="7">
        <v>900</v>
      </c>
      <c r="AV67" s="7">
        <v>110</v>
      </c>
      <c r="AW67" s="7">
        <v>0</v>
      </c>
      <c r="AX67" s="7">
        <v>0</v>
      </c>
      <c r="AY67" s="7">
        <v>47</v>
      </c>
      <c r="AZ67" s="7">
        <v>105</v>
      </c>
      <c r="BA67" s="7">
        <v>21</v>
      </c>
      <c r="BB67" s="7">
        <v>0</v>
      </c>
      <c r="BC67" s="7">
        <v>1034.69387755102</v>
      </c>
      <c r="BD67" s="7">
        <v>1300</v>
      </c>
      <c r="BE67" s="7">
        <v>50</v>
      </c>
      <c r="BF67" s="7"/>
      <c r="BG67" s="7">
        <v>0</v>
      </c>
      <c r="BH67" s="7">
        <v>964.084606449398</v>
      </c>
      <c r="BI67" s="7">
        <v>0</v>
      </c>
      <c r="BJ67" s="7">
        <v>0</v>
      </c>
      <c r="BK67" s="7">
        <v>0</v>
      </c>
      <c r="BL67" s="7"/>
      <c r="BM67" s="7">
        <v>40</v>
      </c>
      <c r="BN67" s="7">
        <v>2620.4</v>
      </c>
      <c r="BO67" s="7">
        <v>1070</v>
      </c>
      <c r="BP67" s="7">
        <v>0</v>
      </c>
      <c r="BQ67" s="7">
        <v>0</v>
      </c>
      <c r="BR67" s="7">
        <v>120</v>
      </c>
      <c r="BS67" s="7">
        <v>320</v>
      </c>
      <c r="BT67" s="7">
        <v>0</v>
      </c>
      <c r="BU67" s="7">
        <v>960</v>
      </c>
      <c r="BV67" s="7">
        <v>500</v>
      </c>
      <c r="BW67" s="7">
        <v>0</v>
      </c>
      <c r="BX67" s="7">
        <v>0</v>
      </c>
      <c r="BY67" s="8">
        <v>0</v>
      </c>
      <c r="BZ67" s="8">
        <v>540</v>
      </c>
      <c r="CA67" s="8">
        <v>0</v>
      </c>
      <c r="CB67" s="8">
        <v>0</v>
      </c>
      <c r="CC67" s="7">
        <v>240</v>
      </c>
      <c r="CD67" s="30">
        <v>30</v>
      </c>
      <c r="CE67" s="181">
        <f t="shared" ref="CE67:CE98" si="11">SUM(D67:CD67)</f>
        <v>26140.9284840004</v>
      </c>
      <c r="CF67" s="7">
        <v>26141</v>
      </c>
      <c r="CG67" s="7" t="s">
        <v>49</v>
      </c>
      <c r="CH67" s="182">
        <v>26141</v>
      </c>
      <c r="CI67" s="7"/>
      <c r="CJ67" s="182">
        <f t="shared" si="8"/>
        <v>26141</v>
      </c>
      <c r="CK67" s="7">
        <v>3125.67</v>
      </c>
      <c r="CL67" s="182">
        <f t="shared" si="9"/>
        <v>37508.04</v>
      </c>
      <c r="CM67" s="182">
        <f t="shared" si="10"/>
        <v>63649.04</v>
      </c>
      <c r="CN67" s="7">
        <v>25000</v>
      </c>
      <c r="CO67" s="7">
        <f t="shared" si="7"/>
        <v>38649.04</v>
      </c>
      <c r="CP67" s="7"/>
      <c r="CV67" t="s">
        <v>21</v>
      </c>
      <c r="CW67">
        <v>25000</v>
      </c>
      <c r="CY67" t="s">
        <v>21</v>
      </c>
      <c r="CZ67">
        <v>25000</v>
      </c>
    </row>
    <row r="68" spans="1:104">
      <c r="A68" s="7">
        <v>67</v>
      </c>
      <c r="B68" s="7" t="s">
        <v>204</v>
      </c>
      <c r="C68" s="7">
        <v>12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30</v>
      </c>
      <c r="P68" s="7">
        <v>2000</v>
      </c>
      <c r="Q68" s="7">
        <v>0</v>
      </c>
      <c r="R68" s="7">
        <v>100</v>
      </c>
      <c r="S68" s="7">
        <v>0</v>
      </c>
      <c r="T68" s="7">
        <v>0</v>
      </c>
      <c r="U68" s="7">
        <v>0</v>
      </c>
      <c r="V68" s="7">
        <v>160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100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32</v>
      </c>
      <c r="AR68" s="7">
        <v>16</v>
      </c>
      <c r="AS68" s="7">
        <v>0</v>
      </c>
      <c r="AT68" s="7">
        <v>0</v>
      </c>
      <c r="AU68" s="7">
        <v>1550</v>
      </c>
      <c r="AV68" s="7">
        <v>0</v>
      </c>
      <c r="AW68" s="7">
        <v>0</v>
      </c>
      <c r="AX68" s="7">
        <v>70</v>
      </c>
      <c r="AY68" s="7">
        <v>34</v>
      </c>
      <c r="AZ68" s="7">
        <v>0</v>
      </c>
      <c r="BA68" s="7">
        <v>32</v>
      </c>
      <c r="BB68" s="7">
        <v>0</v>
      </c>
      <c r="BC68" s="7">
        <v>1609.52380952381</v>
      </c>
      <c r="BD68" s="7">
        <v>2925</v>
      </c>
      <c r="BE68" s="7">
        <v>0</v>
      </c>
      <c r="BF68" s="7"/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/>
      <c r="BM68" s="7">
        <v>0</v>
      </c>
      <c r="BN68" s="7">
        <v>1036</v>
      </c>
      <c r="BO68" s="7">
        <v>1380</v>
      </c>
      <c r="BP68" s="7">
        <v>0</v>
      </c>
      <c r="BQ68" s="7">
        <v>50</v>
      </c>
      <c r="BR68" s="7">
        <v>50</v>
      </c>
      <c r="BS68" s="7">
        <v>100</v>
      </c>
      <c r="BT68" s="7">
        <v>0</v>
      </c>
      <c r="BU68" s="7">
        <v>400</v>
      </c>
      <c r="BV68" s="7">
        <v>200</v>
      </c>
      <c r="BW68" s="7">
        <v>0</v>
      </c>
      <c r="BX68" s="7">
        <v>0</v>
      </c>
      <c r="BY68" s="8">
        <v>200</v>
      </c>
      <c r="BZ68" s="8">
        <v>0</v>
      </c>
      <c r="CA68" s="8">
        <v>828</v>
      </c>
      <c r="CB68" s="8">
        <v>0</v>
      </c>
      <c r="CC68" s="7">
        <v>0</v>
      </c>
      <c r="CD68" s="30">
        <v>30</v>
      </c>
      <c r="CE68" s="181">
        <f t="shared" si="11"/>
        <v>12932.5238095238</v>
      </c>
      <c r="CF68" s="7">
        <v>12933</v>
      </c>
      <c r="CG68" s="7" t="s">
        <v>204</v>
      </c>
      <c r="CH68" s="182">
        <v>12933</v>
      </c>
      <c r="CI68" s="7"/>
      <c r="CJ68" s="182">
        <f t="shared" si="8"/>
        <v>12933</v>
      </c>
      <c r="CK68" s="7">
        <v>3125.67</v>
      </c>
      <c r="CL68" s="182">
        <f t="shared" si="9"/>
        <v>37508.04</v>
      </c>
      <c r="CM68" s="182">
        <f t="shared" si="10"/>
        <v>50441.04</v>
      </c>
      <c r="CN68" s="7">
        <v>25000</v>
      </c>
      <c r="CO68" s="7">
        <f t="shared" si="7"/>
        <v>25441.04</v>
      </c>
      <c r="CP68" s="7"/>
      <c r="CV68" t="s">
        <v>157</v>
      </c>
      <c r="CW68">
        <v>25000</v>
      </c>
      <c r="CY68" t="s">
        <v>157</v>
      </c>
      <c r="CZ68">
        <v>25000</v>
      </c>
    </row>
    <row r="69" spans="1:104">
      <c r="A69" s="7">
        <v>68</v>
      </c>
      <c r="B69" s="7" t="s">
        <v>205</v>
      </c>
      <c r="C69" s="7">
        <v>12</v>
      </c>
      <c r="D69" s="7">
        <v>0</v>
      </c>
      <c r="E69" s="7">
        <v>0</v>
      </c>
      <c r="F69" s="7">
        <v>0</v>
      </c>
      <c r="G69" s="7">
        <v>0</v>
      </c>
      <c r="H69" s="7">
        <v>6337.5</v>
      </c>
      <c r="I69" s="7">
        <v>0</v>
      </c>
      <c r="J69" s="7">
        <v>0</v>
      </c>
      <c r="K69" s="7">
        <v>0</v>
      </c>
      <c r="L69" s="7">
        <v>150</v>
      </c>
      <c r="M69" s="7">
        <v>0</v>
      </c>
      <c r="N69" s="7">
        <v>500</v>
      </c>
      <c r="O69" s="7">
        <v>0</v>
      </c>
      <c r="P69" s="7">
        <v>2000</v>
      </c>
      <c r="Q69" s="7">
        <v>0</v>
      </c>
      <c r="R69" s="7">
        <v>100</v>
      </c>
      <c r="S69" s="7">
        <v>0</v>
      </c>
      <c r="T69" s="7">
        <v>30</v>
      </c>
      <c r="U69" s="7">
        <v>0</v>
      </c>
      <c r="V69" s="7">
        <v>160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50</v>
      </c>
      <c r="AE69" s="7">
        <v>100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30</v>
      </c>
      <c r="AM69" s="7">
        <v>120</v>
      </c>
      <c r="AN69" s="7">
        <v>0</v>
      </c>
      <c r="AO69" s="7">
        <v>0</v>
      </c>
      <c r="AP69" s="7">
        <v>8</v>
      </c>
      <c r="AQ69" s="7">
        <v>48</v>
      </c>
      <c r="AR69" s="7">
        <v>0</v>
      </c>
      <c r="AS69" s="7">
        <v>0</v>
      </c>
      <c r="AT69" s="7">
        <v>60</v>
      </c>
      <c r="AU69" s="7">
        <v>1200</v>
      </c>
      <c r="AV69" s="7">
        <v>110</v>
      </c>
      <c r="AW69" s="7">
        <v>0</v>
      </c>
      <c r="AX69" s="7">
        <v>0</v>
      </c>
      <c r="AY69" s="7">
        <v>47</v>
      </c>
      <c r="AZ69" s="7">
        <v>100</v>
      </c>
      <c r="BA69" s="7">
        <v>37</v>
      </c>
      <c r="BB69" s="7">
        <v>0</v>
      </c>
      <c r="BC69" s="7">
        <v>1810.71428571429</v>
      </c>
      <c r="BD69" s="7">
        <v>2600</v>
      </c>
      <c r="BE69" s="7">
        <v>0</v>
      </c>
      <c r="BF69" s="7"/>
      <c r="BG69" s="7">
        <v>0</v>
      </c>
      <c r="BH69" s="7">
        <v>1332.0311636363</v>
      </c>
      <c r="BI69" s="7">
        <v>0</v>
      </c>
      <c r="BJ69" s="7">
        <v>350</v>
      </c>
      <c r="BK69" s="7">
        <v>40</v>
      </c>
      <c r="BL69" s="7"/>
      <c r="BM69" s="7">
        <v>0</v>
      </c>
      <c r="BN69" s="7">
        <v>3784</v>
      </c>
      <c r="BO69" s="7">
        <v>1524</v>
      </c>
      <c r="BP69" s="7">
        <v>0</v>
      </c>
      <c r="BQ69" s="7">
        <v>0</v>
      </c>
      <c r="BR69" s="7">
        <v>100</v>
      </c>
      <c r="BS69" s="7">
        <v>300</v>
      </c>
      <c r="BT69" s="7">
        <v>0</v>
      </c>
      <c r="BU69" s="7">
        <v>1440</v>
      </c>
      <c r="BV69" s="7">
        <v>500</v>
      </c>
      <c r="BW69" s="7">
        <v>0</v>
      </c>
      <c r="BX69" s="7">
        <v>0</v>
      </c>
      <c r="BY69" s="8">
        <v>0</v>
      </c>
      <c r="BZ69" s="8">
        <v>648</v>
      </c>
      <c r="CA69" s="8">
        <v>0</v>
      </c>
      <c r="CB69" s="8">
        <v>0</v>
      </c>
      <c r="CC69" s="7">
        <v>0</v>
      </c>
      <c r="CD69" s="7"/>
      <c r="CE69" s="181">
        <f t="shared" si="11"/>
        <v>25616.2454493506</v>
      </c>
      <c r="CF69" s="7">
        <v>25616</v>
      </c>
      <c r="CG69" s="7" t="s">
        <v>205</v>
      </c>
      <c r="CH69" s="182">
        <v>25616</v>
      </c>
      <c r="CI69" s="7"/>
      <c r="CJ69" s="182">
        <f t="shared" si="8"/>
        <v>25616</v>
      </c>
      <c r="CK69" s="7">
        <v>3125.67</v>
      </c>
      <c r="CL69" s="182">
        <f t="shared" si="9"/>
        <v>37508.04</v>
      </c>
      <c r="CM69" s="182">
        <f t="shared" si="10"/>
        <v>63124.04</v>
      </c>
      <c r="CN69" s="7">
        <v>25000</v>
      </c>
      <c r="CO69" s="7">
        <f t="shared" si="7"/>
        <v>38124.04</v>
      </c>
      <c r="CP69" s="7"/>
      <c r="CV69" t="s">
        <v>25</v>
      </c>
      <c r="CW69">
        <v>8333.32</v>
      </c>
      <c r="CY69" t="s">
        <v>25</v>
      </c>
      <c r="CZ69">
        <v>8333.32</v>
      </c>
    </row>
    <row r="70" spans="1:104">
      <c r="A70" s="7">
        <v>69</v>
      </c>
      <c r="B70" s="7" t="s">
        <v>206</v>
      </c>
      <c r="C70" s="7">
        <v>12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2000</v>
      </c>
      <c r="Q70" s="7">
        <v>0</v>
      </c>
      <c r="R70" s="7">
        <v>100</v>
      </c>
      <c r="S70" s="7">
        <v>0</v>
      </c>
      <c r="T70" s="7">
        <v>0</v>
      </c>
      <c r="U70" s="7">
        <v>0</v>
      </c>
      <c r="V70" s="7">
        <v>160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16</v>
      </c>
      <c r="AS70" s="7">
        <v>0</v>
      </c>
      <c r="AT70" s="7">
        <v>0</v>
      </c>
      <c r="AU70" s="7">
        <v>2250</v>
      </c>
      <c r="AV70" s="7">
        <v>110</v>
      </c>
      <c r="AW70" s="7">
        <v>0</v>
      </c>
      <c r="AX70" s="7">
        <v>20</v>
      </c>
      <c r="AY70" s="7">
        <v>41</v>
      </c>
      <c r="AZ70" s="7">
        <v>0</v>
      </c>
      <c r="BA70" s="7">
        <v>31</v>
      </c>
      <c r="BB70" s="7">
        <v>0</v>
      </c>
      <c r="BC70" s="7">
        <v>804.761904761905</v>
      </c>
      <c r="BD70" s="7">
        <v>2600</v>
      </c>
      <c r="BE70" s="7">
        <v>0</v>
      </c>
      <c r="BF70" s="7"/>
      <c r="BG70" s="7">
        <v>0</v>
      </c>
      <c r="BH70" s="7">
        <v>0</v>
      </c>
      <c r="BI70" s="7">
        <v>450</v>
      </c>
      <c r="BJ70" s="7">
        <v>450</v>
      </c>
      <c r="BK70" s="7">
        <v>0</v>
      </c>
      <c r="BL70" s="7"/>
      <c r="BM70" s="7">
        <v>0</v>
      </c>
      <c r="BN70" s="7">
        <v>658</v>
      </c>
      <c r="BO70" s="7">
        <v>950</v>
      </c>
      <c r="BP70" s="7">
        <v>0</v>
      </c>
      <c r="BQ70" s="7">
        <v>35</v>
      </c>
      <c r="BR70" s="7">
        <v>50</v>
      </c>
      <c r="BS70" s="7">
        <v>100</v>
      </c>
      <c r="BT70" s="7">
        <v>60</v>
      </c>
      <c r="BU70" s="7">
        <v>200</v>
      </c>
      <c r="BV70" s="7">
        <v>200</v>
      </c>
      <c r="BW70" s="7">
        <v>140</v>
      </c>
      <c r="BX70" s="7">
        <v>0</v>
      </c>
      <c r="BY70" s="8">
        <v>50</v>
      </c>
      <c r="BZ70" s="8">
        <v>0</v>
      </c>
      <c r="CA70" s="8">
        <v>132</v>
      </c>
      <c r="CB70" s="8">
        <v>120</v>
      </c>
      <c r="CC70" s="7">
        <v>0</v>
      </c>
      <c r="CD70" s="7"/>
      <c r="CE70" s="181">
        <f t="shared" si="11"/>
        <v>11727.7619047619</v>
      </c>
      <c r="CF70" s="7">
        <v>11728</v>
      </c>
      <c r="CG70" s="7" t="s">
        <v>206</v>
      </c>
      <c r="CH70" s="182">
        <v>11728</v>
      </c>
      <c r="CI70" s="7"/>
      <c r="CJ70" s="182">
        <f t="shared" si="8"/>
        <v>11728</v>
      </c>
      <c r="CK70" s="7">
        <v>3125.67</v>
      </c>
      <c r="CL70" s="182">
        <f t="shared" si="9"/>
        <v>37508.04</v>
      </c>
      <c r="CM70" s="182">
        <f t="shared" si="10"/>
        <v>49236.04</v>
      </c>
      <c r="CN70" s="7">
        <v>25000</v>
      </c>
      <c r="CO70" s="7">
        <f t="shared" si="7"/>
        <v>24236.04</v>
      </c>
      <c r="CP70" s="7"/>
      <c r="CV70" t="s">
        <v>186</v>
      </c>
      <c r="CW70">
        <v>25000</v>
      </c>
      <c r="CY70" t="s">
        <v>186</v>
      </c>
      <c r="CZ70">
        <v>25000</v>
      </c>
    </row>
    <row r="71" spans="1:104">
      <c r="A71" s="7">
        <v>70</v>
      </c>
      <c r="B71" s="7" t="s">
        <v>40</v>
      </c>
      <c r="C71" s="7">
        <v>12</v>
      </c>
      <c r="D71" s="7">
        <v>0</v>
      </c>
      <c r="E71" s="7">
        <v>0</v>
      </c>
      <c r="F71" s="7">
        <v>935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2000</v>
      </c>
      <c r="Q71" s="7">
        <v>0</v>
      </c>
      <c r="R71" s="7">
        <v>100</v>
      </c>
      <c r="S71" s="7">
        <v>600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100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7">
        <v>0</v>
      </c>
      <c r="AV71" s="7">
        <v>0</v>
      </c>
      <c r="AW71" s="7">
        <v>0</v>
      </c>
      <c r="AX71" s="7">
        <v>0</v>
      </c>
      <c r="AY71" s="7">
        <v>0</v>
      </c>
      <c r="AZ71" s="7">
        <v>0</v>
      </c>
      <c r="BA71" s="7">
        <v>37</v>
      </c>
      <c r="BB71" s="7">
        <v>0</v>
      </c>
      <c r="BC71" s="7">
        <v>0</v>
      </c>
      <c r="BD71" s="7">
        <v>1300</v>
      </c>
      <c r="BE71" s="7">
        <v>50</v>
      </c>
      <c r="BF71" s="7"/>
      <c r="BG71" s="7">
        <v>0</v>
      </c>
      <c r="BH71" s="7">
        <v>0</v>
      </c>
      <c r="BI71" s="7">
        <v>0</v>
      </c>
      <c r="BJ71" s="7">
        <v>0</v>
      </c>
      <c r="BK71" s="7">
        <v>20</v>
      </c>
      <c r="BL71" s="7"/>
      <c r="BM71" s="7">
        <v>0</v>
      </c>
      <c r="BN71" s="7">
        <v>0</v>
      </c>
      <c r="BO71" s="7">
        <v>860</v>
      </c>
      <c r="BP71" s="7">
        <v>0</v>
      </c>
      <c r="BQ71" s="7">
        <v>0</v>
      </c>
      <c r="BR71" s="7">
        <v>120</v>
      </c>
      <c r="BS71" s="7">
        <v>320</v>
      </c>
      <c r="BT71" s="7">
        <v>0</v>
      </c>
      <c r="BU71" s="7">
        <v>0</v>
      </c>
      <c r="BV71" s="7">
        <v>0</v>
      </c>
      <c r="BW71" s="7">
        <v>0</v>
      </c>
      <c r="BX71" s="7">
        <v>0</v>
      </c>
      <c r="BY71" s="8">
        <v>0</v>
      </c>
      <c r="BZ71" s="8">
        <v>0</v>
      </c>
      <c r="CA71" s="8">
        <v>0</v>
      </c>
      <c r="CB71" s="8">
        <v>0</v>
      </c>
      <c r="CC71" s="7">
        <v>240</v>
      </c>
      <c r="CD71" s="30"/>
      <c r="CE71" s="181">
        <f t="shared" si="11"/>
        <v>6682</v>
      </c>
      <c r="CF71" s="177">
        <v>9047</v>
      </c>
      <c r="CG71" s="7" t="s">
        <v>40</v>
      </c>
      <c r="CH71" s="186">
        <v>9047</v>
      </c>
      <c r="CI71" s="7"/>
      <c r="CJ71" s="182">
        <f t="shared" si="8"/>
        <v>9047</v>
      </c>
      <c r="CK71" s="7">
        <v>3125.67</v>
      </c>
      <c r="CL71" s="182">
        <f t="shared" si="9"/>
        <v>37508.04</v>
      </c>
      <c r="CM71" s="182">
        <f t="shared" si="10"/>
        <v>46555.04</v>
      </c>
      <c r="CN71" s="7">
        <v>25000</v>
      </c>
      <c r="CO71" s="7">
        <f t="shared" si="7"/>
        <v>21555.04</v>
      </c>
      <c r="CP71" s="7"/>
      <c r="CV71" t="s">
        <v>176</v>
      </c>
      <c r="CW71">
        <v>25000</v>
      </c>
      <c r="CY71" t="s">
        <v>176</v>
      </c>
      <c r="CZ71">
        <v>25000</v>
      </c>
    </row>
    <row r="72" spans="1:104">
      <c r="A72" s="7">
        <v>71</v>
      </c>
      <c r="B72" s="7" t="s">
        <v>29</v>
      </c>
      <c r="C72" s="7">
        <v>12</v>
      </c>
      <c r="D72" s="7">
        <v>0</v>
      </c>
      <c r="E72" s="7">
        <v>750</v>
      </c>
      <c r="F72" s="7">
        <v>0</v>
      </c>
      <c r="G72" s="7">
        <v>0</v>
      </c>
      <c r="H72" s="7">
        <v>0</v>
      </c>
      <c r="I72" s="7">
        <v>6190.9</v>
      </c>
      <c r="J72" s="7">
        <v>600</v>
      </c>
      <c r="K72" s="7">
        <v>0</v>
      </c>
      <c r="L72" s="7">
        <v>150</v>
      </c>
      <c r="M72" s="7">
        <v>80</v>
      </c>
      <c r="N72" s="7">
        <v>0</v>
      </c>
      <c r="O72" s="7">
        <v>60</v>
      </c>
      <c r="P72" s="7">
        <v>2000</v>
      </c>
      <c r="Q72" s="7">
        <v>0</v>
      </c>
      <c r="R72" s="7">
        <v>100</v>
      </c>
      <c r="S72" s="7">
        <v>0</v>
      </c>
      <c r="T72" s="7">
        <v>50</v>
      </c>
      <c r="U72" s="7">
        <v>0</v>
      </c>
      <c r="V72" s="7">
        <v>240</v>
      </c>
      <c r="W72" s="7">
        <v>30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>
        <v>0</v>
      </c>
      <c r="AD72" s="7">
        <v>0</v>
      </c>
      <c r="AE72" s="7">
        <v>100</v>
      </c>
      <c r="AF72" s="7">
        <v>0</v>
      </c>
      <c r="AG72" s="7">
        <v>0</v>
      </c>
      <c r="AH72" s="7">
        <v>0</v>
      </c>
      <c r="AI72" s="7">
        <v>0</v>
      </c>
      <c r="AJ72" s="7">
        <v>0</v>
      </c>
      <c r="AK72" s="7">
        <v>0</v>
      </c>
      <c r="AL72" s="7">
        <v>0</v>
      </c>
      <c r="AM72" s="7">
        <v>0</v>
      </c>
      <c r="AN72" s="7">
        <v>0</v>
      </c>
      <c r="AO72" s="7">
        <v>9600</v>
      </c>
      <c r="AP72" s="7">
        <v>0</v>
      </c>
      <c r="AQ72" s="7">
        <v>0</v>
      </c>
      <c r="AR72" s="7">
        <v>0</v>
      </c>
      <c r="AS72" s="7">
        <v>0</v>
      </c>
      <c r="AT72" s="7">
        <v>60</v>
      </c>
      <c r="AU72" s="7">
        <v>1800</v>
      </c>
      <c r="AV72" s="7">
        <v>110</v>
      </c>
      <c r="AW72" s="7">
        <v>0</v>
      </c>
      <c r="AX72" s="7">
        <v>0</v>
      </c>
      <c r="AY72" s="7">
        <v>8</v>
      </c>
      <c r="AZ72" s="7">
        <v>45</v>
      </c>
      <c r="BA72" s="7">
        <v>0</v>
      </c>
      <c r="BB72" s="7">
        <v>0</v>
      </c>
      <c r="BC72" s="7">
        <v>1302.94784580499</v>
      </c>
      <c r="BD72" s="7">
        <v>2104.76190476191</v>
      </c>
      <c r="BE72" s="7">
        <v>100</v>
      </c>
      <c r="BF72" s="7"/>
      <c r="BG72" s="7">
        <v>50</v>
      </c>
      <c r="BH72" s="7">
        <v>859.916699688603</v>
      </c>
      <c r="BI72" s="7">
        <v>0</v>
      </c>
      <c r="BJ72" s="7">
        <v>0</v>
      </c>
      <c r="BK72" s="7">
        <v>20</v>
      </c>
      <c r="BL72" s="7"/>
      <c r="BM72" s="7">
        <v>0</v>
      </c>
      <c r="BN72" s="7">
        <v>2150.4</v>
      </c>
      <c r="BO72" s="7">
        <v>1000</v>
      </c>
      <c r="BP72" s="7">
        <v>200</v>
      </c>
      <c r="BQ72" s="7">
        <v>0</v>
      </c>
      <c r="BR72" s="7">
        <v>0</v>
      </c>
      <c r="BS72" s="7">
        <v>80</v>
      </c>
      <c r="BT72" s="7">
        <v>30</v>
      </c>
      <c r="BU72" s="7">
        <v>1200</v>
      </c>
      <c r="BV72" s="7">
        <v>500</v>
      </c>
      <c r="BW72" s="7">
        <v>0</v>
      </c>
      <c r="BX72" s="7">
        <v>0</v>
      </c>
      <c r="BY72" s="8">
        <v>0</v>
      </c>
      <c r="BZ72" s="8">
        <v>0</v>
      </c>
      <c r="CA72" s="8">
        <v>0</v>
      </c>
      <c r="CB72" s="8">
        <v>0</v>
      </c>
      <c r="CC72" s="7">
        <v>0</v>
      </c>
      <c r="CD72" s="30"/>
      <c r="CE72" s="181">
        <f t="shared" si="11"/>
        <v>31571.9264502555</v>
      </c>
      <c r="CF72" s="7">
        <v>31572</v>
      </c>
      <c r="CG72" s="7" t="s">
        <v>29</v>
      </c>
      <c r="CH72" s="182">
        <v>31572</v>
      </c>
      <c r="CI72" s="7"/>
      <c r="CJ72" s="182">
        <f t="shared" si="8"/>
        <v>31572</v>
      </c>
      <c r="CK72" s="7">
        <v>3125.67</v>
      </c>
      <c r="CL72" s="182">
        <f t="shared" si="9"/>
        <v>37508.04</v>
      </c>
      <c r="CM72" s="182">
        <f t="shared" si="10"/>
        <v>69080.04</v>
      </c>
      <c r="CN72" s="7">
        <v>25000</v>
      </c>
      <c r="CO72" s="7">
        <f t="shared" si="7"/>
        <v>44080.04</v>
      </c>
      <c r="CP72" s="7"/>
      <c r="CV72" t="s">
        <v>197</v>
      </c>
      <c r="CW72">
        <v>25000</v>
      </c>
      <c r="CY72" t="s">
        <v>197</v>
      </c>
      <c r="CZ72">
        <v>25000</v>
      </c>
    </row>
    <row r="73" spans="1:104">
      <c r="A73" s="7">
        <v>72</v>
      </c>
      <c r="B73" s="7" t="s">
        <v>207</v>
      </c>
      <c r="C73" s="7">
        <v>12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150</v>
      </c>
      <c r="M73" s="7">
        <v>0</v>
      </c>
      <c r="N73" s="7">
        <v>0</v>
      </c>
      <c r="O73" s="7">
        <v>0</v>
      </c>
      <c r="P73" s="7">
        <v>2000</v>
      </c>
      <c r="Q73" s="7">
        <v>0</v>
      </c>
      <c r="R73" s="7">
        <v>100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200</v>
      </c>
      <c r="AD73" s="7">
        <v>100</v>
      </c>
      <c r="AE73" s="7">
        <v>150</v>
      </c>
      <c r="AF73" s="7">
        <v>100</v>
      </c>
      <c r="AG73" s="7">
        <v>2020</v>
      </c>
      <c r="AH73" s="7">
        <v>300</v>
      </c>
      <c r="AI73" s="7">
        <v>100</v>
      </c>
      <c r="AJ73" s="7">
        <v>0</v>
      </c>
      <c r="AK73" s="7">
        <v>0</v>
      </c>
      <c r="AL73" s="7">
        <v>50</v>
      </c>
      <c r="AM73" s="7">
        <v>0</v>
      </c>
      <c r="AN73" s="7">
        <v>0</v>
      </c>
      <c r="AO73" s="7">
        <v>0</v>
      </c>
      <c r="AP73" s="7">
        <v>0</v>
      </c>
      <c r="AQ73" s="7">
        <v>0</v>
      </c>
      <c r="AR73" s="7">
        <v>0</v>
      </c>
      <c r="AS73" s="7">
        <v>0</v>
      </c>
      <c r="AT73" s="7">
        <v>0</v>
      </c>
      <c r="AU73" s="7">
        <v>600</v>
      </c>
      <c r="AV73" s="7">
        <v>0</v>
      </c>
      <c r="AW73" s="7">
        <v>0</v>
      </c>
      <c r="AX73" s="7">
        <v>0</v>
      </c>
      <c r="AY73" s="7">
        <v>78</v>
      </c>
      <c r="AZ73" s="7">
        <v>0</v>
      </c>
      <c r="BA73" s="7">
        <v>37</v>
      </c>
      <c r="BB73" s="7">
        <v>0</v>
      </c>
      <c r="BC73" s="7">
        <v>1494.55782312925</v>
      </c>
      <c r="BD73" s="7">
        <v>2600</v>
      </c>
      <c r="BE73" s="7">
        <v>0</v>
      </c>
      <c r="BF73" s="7"/>
      <c r="BG73" s="7">
        <v>0</v>
      </c>
      <c r="BH73" s="7">
        <v>398.006438852163</v>
      </c>
      <c r="BI73" s="7">
        <v>0</v>
      </c>
      <c r="BJ73" s="7">
        <v>0</v>
      </c>
      <c r="BK73" s="7">
        <v>0</v>
      </c>
      <c r="BL73" s="7"/>
      <c r="BM73" s="7">
        <v>80</v>
      </c>
      <c r="BN73" s="7">
        <v>130</v>
      </c>
      <c r="BO73" s="7">
        <v>0</v>
      </c>
      <c r="BP73" s="7">
        <v>0</v>
      </c>
      <c r="BQ73" s="7">
        <v>0</v>
      </c>
      <c r="BR73" s="7">
        <v>0</v>
      </c>
      <c r="BS73" s="7">
        <v>0</v>
      </c>
      <c r="BT73" s="7">
        <v>0</v>
      </c>
      <c r="BU73" s="7">
        <v>960</v>
      </c>
      <c r="BV73" s="7">
        <v>500</v>
      </c>
      <c r="BW73" s="7">
        <v>0</v>
      </c>
      <c r="BX73" s="7">
        <v>0</v>
      </c>
      <c r="BY73" s="8">
        <v>50</v>
      </c>
      <c r="BZ73" s="8">
        <v>0</v>
      </c>
      <c r="CA73" s="8">
        <v>0</v>
      </c>
      <c r="CB73" s="8">
        <v>0</v>
      </c>
      <c r="CC73" s="7">
        <v>0</v>
      </c>
      <c r="CD73" s="7"/>
      <c r="CE73" s="181">
        <f t="shared" si="11"/>
        <v>12197.5642619814</v>
      </c>
      <c r="CF73" s="7">
        <v>12198</v>
      </c>
      <c r="CG73" s="7" t="s">
        <v>207</v>
      </c>
      <c r="CH73" s="182">
        <v>12198</v>
      </c>
      <c r="CI73" s="7"/>
      <c r="CJ73" s="182">
        <f t="shared" si="8"/>
        <v>12198</v>
      </c>
      <c r="CK73" s="7">
        <v>3125.67</v>
      </c>
      <c r="CL73" s="182">
        <f t="shared" si="9"/>
        <v>37508.04</v>
      </c>
      <c r="CM73" s="182">
        <f t="shared" si="10"/>
        <v>49706.04</v>
      </c>
      <c r="CN73" s="7">
        <v>25000</v>
      </c>
      <c r="CO73" s="7">
        <f t="shared" si="7"/>
        <v>24706.04</v>
      </c>
      <c r="CP73" s="7"/>
      <c r="CV73" t="s">
        <v>166</v>
      </c>
      <c r="CW73">
        <v>25000</v>
      </c>
      <c r="CY73" t="s">
        <v>166</v>
      </c>
      <c r="CZ73">
        <v>25000</v>
      </c>
    </row>
    <row r="74" spans="1:104">
      <c r="A74" s="7">
        <v>73</v>
      </c>
      <c r="B74" s="7" t="s">
        <v>34</v>
      </c>
      <c r="C74" s="7">
        <v>5</v>
      </c>
      <c r="D74" s="7">
        <v>0</v>
      </c>
      <c r="E74" s="7">
        <v>0</v>
      </c>
      <c r="F74" s="7">
        <v>1815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150</v>
      </c>
      <c r="M74" s="7">
        <v>0</v>
      </c>
      <c r="N74" s="7">
        <v>0</v>
      </c>
      <c r="O74" s="7">
        <v>0</v>
      </c>
      <c r="P74" s="7">
        <v>1000</v>
      </c>
      <c r="Q74" s="7">
        <v>0</v>
      </c>
      <c r="R74" s="7">
        <v>100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100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7">
        <v>0</v>
      </c>
      <c r="AV74" s="7">
        <v>0</v>
      </c>
      <c r="AW74" s="7">
        <v>0</v>
      </c>
      <c r="AX74" s="7">
        <v>0</v>
      </c>
      <c r="AY74" s="7">
        <v>0</v>
      </c>
      <c r="AZ74" s="7">
        <v>0</v>
      </c>
      <c r="BA74" s="7">
        <v>49</v>
      </c>
      <c r="BB74" s="7">
        <v>0</v>
      </c>
      <c r="BC74" s="7">
        <v>0</v>
      </c>
      <c r="BD74" s="7">
        <v>2600</v>
      </c>
      <c r="BE74" s="7">
        <v>0</v>
      </c>
      <c r="BF74" s="7"/>
      <c r="BG74" s="7">
        <v>0</v>
      </c>
      <c r="BH74" s="7">
        <v>0</v>
      </c>
      <c r="BI74" s="7">
        <v>0</v>
      </c>
      <c r="BJ74" s="7">
        <v>450</v>
      </c>
      <c r="BK74" s="7">
        <v>0</v>
      </c>
      <c r="BL74" s="7"/>
      <c r="BM74" s="7">
        <v>0</v>
      </c>
      <c r="BN74" s="7">
        <v>0</v>
      </c>
      <c r="BO74" s="7">
        <v>0</v>
      </c>
      <c r="BP74" s="7">
        <v>0</v>
      </c>
      <c r="BQ74" s="7">
        <v>0</v>
      </c>
      <c r="BR74" s="7">
        <v>0</v>
      </c>
      <c r="BS74" s="7">
        <v>0</v>
      </c>
      <c r="BT74" s="7">
        <v>30</v>
      </c>
      <c r="BU74" s="7">
        <v>0</v>
      </c>
      <c r="BV74" s="7">
        <v>0</v>
      </c>
      <c r="BW74" s="7">
        <v>0</v>
      </c>
      <c r="BX74" s="7">
        <v>0</v>
      </c>
      <c r="BY74" s="8">
        <v>0</v>
      </c>
      <c r="BZ74" s="8">
        <v>0</v>
      </c>
      <c r="CA74" s="8">
        <v>0</v>
      </c>
      <c r="CB74" s="8">
        <v>0</v>
      </c>
      <c r="CC74" s="7">
        <v>0</v>
      </c>
      <c r="CD74" s="7"/>
      <c r="CE74" s="181">
        <f t="shared" si="11"/>
        <v>6294</v>
      </c>
      <c r="CF74" s="7">
        <v>6294</v>
      </c>
      <c r="CG74" s="7" t="s">
        <v>34</v>
      </c>
      <c r="CH74" s="182">
        <v>6294</v>
      </c>
      <c r="CI74" s="7"/>
      <c r="CJ74" s="182">
        <f t="shared" si="8"/>
        <v>6294</v>
      </c>
      <c r="CK74" s="7">
        <v>3125.67</v>
      </c>
      <c r="CL74" s="182">
        <f t="shared" si="9"/>
        <v>15628.35</v>
      </c>
      <c r="CM74" s="182">
        <f t="shared" si="10"/>
        <v>21922.35</v>
      </c>
      <c r="CN74" s="7">
        <v>10416.6</v>
      </c>
      <c r="CO74" s="7">
        <f t="shared" si="7"/>
        <v>11505.75</v>
      </c>
      <c r="CP74" s="7"/>
      <c r="CV74" t="s">
        <v>218</v>
      </c>
      <c r="CW74">
        <v>8333.32</v>
      </c>
      <c r="CY74" t="s">
        <v>218</v>
      </c>
      <c r="CZ74">
        <v>8333.32</v>
      </c>
    </row>
    <row r="75" spans="1:104">
      <c r="A75" s="7">
        <v>74</v>
      </c>
      <c r="B75" s="7" t="s">
        <v>18</v>
      </c>
      <c r="C75" s="7">
        <v>5</v>
      </c>
      <c r="D75" s="7">
        <v>0</v>
      </c>
      <c r="E75" s="7">
        <v>800</v>
      </c>
      <c r="F75" s="7">
        <v>0</v>
      </c>
      <c r="G75" s="7">
        <v>0</v>
      </c>
      <c r="H75" s="7">
        <v>0</v>
      </c>
      <c r="I75" s="7">
        <v>5863.6</v>
      </c>
      <c r="J75" s="7">
        <v>400</v>
      </c>
      <c r="K75" s="7">
        <v>0</v>
      </c>
      <c r="L75" s="7">
        <v>150</v>
      </c>
      <c r="M75" s="7">
        <v>80</v>
      </c>
      <c r="N75" s="7">
        <v>0</v>
      </c>
      <c r="O75" s="7">
        <v>0</v>
      </c>
      <c r="P75" s="7">
        <v>1000</v>
      </c>
      <c r="Q75" s="7">
        <v>0</v>
      </c>
      <c r="R75" s="7">
        <v>100</v>
      </c>
      <c r="S75" s="7">
        <v>0</v>
      </c>
      <c r="T75" s="7">
        <v>0</v>
      </c>
      <c r="U75" s="7">
        <v>0</v>
      </c>
      <c r="V75" s="7">
        <v>160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100</v>
      </c>
      <c r="AF75" s="7">
        <v>0</v>
      </c>
      <c r="AG75" s="7">
        <v>0</v>
      </c>
      <c r="AH75" s="7">
        <v>0</v>
      </c>
      <c r="AI75" s="7">
        <v>0</v>
      </c>
      <c r="AJ75" s="7">
        <v>0</v>
      </c>
      <c r="AK75" s="7">
        <v>0</v>
      </c>
      <c r="AL75" s="7">
        <v>0</v>
      </c>
      <c r="AM75" s="7">
        <v>0</v>
      </c>
      <c r="AN75" s="7">
        <v>0</v>
      </c>
      <c r="AO75" s="7">
        <v>0</v>
      </c>
      <c r="AP75" s="7">
        <v>16</v>
      </c>
      <c r="AQ75" s="7">
        <v>32</v>
      </c>
      <c r="AR75" s="7">
        <v>0</v>
      </c>
      <c r="AS75" s="7">
        <v>0</v>
      </c>
      <c r="AT75" s="7">
        <v>0</v>
      </c>
      <c r="AU75" s="7">
        <v>0</v>
      </c>
      <c r="AV75" s="7">
        <v>0</v>
      </c>
      <c r="AW75" s="7">
        <v>0</v>
      </c>
      <c r="AX75" s="7">
        <v>0</v>
      </c>
      <c r="AY75" s="7">
        <v>0</v>
      </c>
      <c r="AZ75" s="7">
        <v>135</v>
      </c>
      <c r="BA75" s="7">
        <v>23</v>
      </c>
      <c r="BB75" s="7">
        <v>0</v>
      </c>
      <c r="BC75" s="7">
        <v>0</v>
      </c>
      <c r="BD75" s="7">
        <v>2600</v>
      </c>
      <c r="BE75" s="7">
        <v>50</v>
      </c>
      <c r="BF75" s="7"/>
      <c r="BG75" s="7">
        <v>0</v>
      </c>
      <c r="BH75" s="7">
        <v>0</v>
      </c>
      <c r="BI75" s="7">
        <v>0</v>
      </c>
      <c r="BJ75" s="7">
        <v>0</v>
      </c>
      <c r="BK75" s="7">
        <v>0</v>
      </c>
      <c r="BL75" s="7"/>
      <c r="BM75" s="7">
        <v>0</v>
      </c>
      <c r="BN75" s="7">
        <v>0</v>
      </c>
      <c r="BO75" s="7">
        <v>1644</v>
      </c>
      <c r="BP75" s="7">
        <v>0</v>
      </c>
      <c r="BQ75" s="7">
        <v>0</v>
      </c>
      <c r="BR75" s="7">
        <v>100</v>
      </c>
      <c r="BS75" s="7">
        <v>300</v>
      </c>
      <c r="BT75" s="7">
        <v>90</v>
      </c>
      <c r="BU75" s="7">
        <v>0</v>
      </c>
      <c r="BV75" s="7">
        <v>0</v>
      </c>
      <c r="BW75" s="7">
        <v>0</v>
      </c>
      <c r="BX75" s="7">
        <v>0</v>
      </c>
      <c r="BY75" s="8">
        <v>0</v>
      </c>
      <c r="BZ75" s="8">
        <v>0</v>
      </c>
      <c r="CA75" s="8">
        <v>0</v>
      </c>
      <c r="CB75" s="8">
        <v>0</v>
      </c>
      <c r="CC75" s="7">
        <v>0</v>
      </c>
      <c r="CD75" s="30"/>
      <c r="CE75" s="181">
        <f t="shared" si="11"/>
        <v>13643.6</v>
      </c>
      <c r="CF75" s="7">
        <v>13644</v>
      </c>
      <c r="CG75" s="7" t="s">
        <v>18</v>
      </c>
      <c r="CH75" s="182">
        <v>13644</v>
      </c>
      <c r="CI75" s="7"/>
      <c r="CJ75" s="182">
        <f t="shared" si="8"/>
        <v>13644</v>
      </c>
      <c r="CK75" s="7">
        <v>3125.67</v>
      </c>
      <c r="CL75" s="182">
        <f t="shared" si="9"/>
        <v>15628.35</v>
      </c>
      <c r="CM75" s="182">
        <f t="shared" si="10"/>
        <v>29272.35</v>
      </c>
      <c r="CN75" s="7">
        <v>10416.6</v>
      </c>
      <c r="CO75" s="7">
        <f t="shared" si="7"/>
        <v>18855.75</v>
      </c>
      <c r="CP75" s="7"/>
      <c r="CV75" t="s">
        <v>155</v>
      </c>
      <c r="CW75">
        <v>25000</v>
      </c>
      <c r="CY75" t="s">
        <v>155</v>
      </c>
      <c r="CZ75">
        <v>25000</v>
      </c>
    </row>
    <row r="76" spans="1:104">
      <c r="A76" s="7">
        <v>75</v>
      </c>
      <c r="B76" s="7" t="s">
        <v>26</v>
      </c>
      <c r="C76" s="7">
        <v>5</v>
      </c>
      <c r="D76" s="7">
        <v>0</v>
      </c>
      <c r="E76" s="7">
        <v>750</v>
      </c>
      <c r="F76" s="7">
        <v>0</v>
      </c>
      <c r="G76" s="7">
        <v>0</v>
      </c>
      <c r="H76" s="7">
        <v>0</v>
      </c>
      <c r="I76" s="7">
        <v>6027.2</v>
      </c>
      <c r="J76" s="7">
        <v>400</v>
      </c>
      <c r="K76" s="7">
        <v>0</v>
      </c>
      <c r="L76" s="7">
        <v>150</v>
      </c>
      <c r="M76" s="7">
        <v>80</v>
      </c>
      <c r="N76" s="7">
        <v>0</v>
      </c>
      <c r="O76" s="7">
        <v>0</v>
      </c>
      <c r="P76" s="7">
        <v>1000</v>
      </c>
      <c r="Q76" s="7">
        <v>0</v>
      </c>
      <c r="R76" s="7">
        <v>100</v>
      </c>
      <c r="S76" s="7">
        <v>0</v>
      </c>
      <c r="T76" s="7">
        <v>0</v>
      </c>
      <c r="U76" s="7">
        <v>0</v>
      </c>
      <c r="V76" s="7">
        <v>160</v>
      </c>
      <c r="W76" s="7">
        <v>0</v>
      </c>
      <c r="X76" s="7">
        <v>0</v>
      </c>
      <c r="Y76" s="7">
        <v>140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100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8</v>
      </c>
      <c r="AQ76" s="7">
        <v>0</v>
      </c>
      <c r="AR76" s="7">
        <v>0</v>
      </c>
      <c r="AS76" s="7">
        <v>0</v>
      </c>
      <c r="AT76" s="7">
        <v>0</v>
      </c>
      <c r="AU76" s="7">
        <v>0</v>
      </c>
      <c r="AV76" s="7">
        <v>0</v>
      </c>
      <c r="AW76" s="7">
        <v>0</v>
      </c>
      <c r="AX76" s="7">
        <v>0</v>
      </c>
      <c r="AY76" s="7">
        <v>0</v>
      </c>
      <c r="AZ76" s="7">
        <v>115</v>
      </c>
      <c r="BA76" s="7">
        <v>25</v>
      </c>
      <c r="BB76" s="7">
        <v>0</v>
      </c>
      <c r="BC76" s="7">
        <v>0</v>
      </c>
      <c r="BD76" s="7">
        <v>2600</v>
      </c>
      <c r="BE76" s="7">
        <v>50</v>
      </c>
      <c r="BF76" s="7"/>
      <c r="BG76" s="7">
        <v>0</v>
      </c>
      <c r="BH76" s="7">
        <v>0</v>
      </c>
      <c r="BI76" s="7">
        <v>0</v>
      </c>
      <c r="BJ76" s="7">
        <v>0</v>
      </c>
      <c r="BK76" s="7">
        <v>0</v>
      </c>
      <c r="BL76" s="7"/>
      <c r="BM76" s="7">
        <v>0</v>
      </c>
      <c r="BN76" s="7">
        <v>0</v>
      </c>
      <c r="BO76" s="7">
        <v>1204</v>
      </c>
      <c r="BP76" s="7">
        <v>0</v>
      </c>
      <c r="BQ76" s="7">
        <v>0</v>
      </c>
      <c r="BR76" s="7">
        <v>400</v>
      </c>
      <c r="BS76" s="7">
        <v>700</v>
      </c>
      <c r="BT76" s="7">
        <v>60</v>
      </c>
      <c r="BU76" s="7">
        <v>0</v>
      </c>
      <c r="BV76" s="7">
        <v>0</v>
      </c>
      <c r="BW76" s="7">
        <v>0</v>
      </c>
      <c r="BX76" s="7">
        <v>0</v>
      </c>
      <c r="BY76" s="8">
        <v>0</v>
      </c>
      <c r="BZ76" s="8">
        <v>0</v>
      </c>
      <c r="CA76" s="8">
        <v>0</v>
      </c>
      <c r="CB76" s="8">
        <v>0</v>
      </c>
      <c r="CC76" s="7">
        <v>0</v>
      </c>
      <c r="CD76" s="30"/>
      <c r="CE76" s="181">
        <f t="shared" si="11"/>
        <v>14069.2</v>
      </c>
      <c r="CF76" s="7">
        <v>14069</v>
      </c>
      <c r="CG76" s="7" t="s">
        <v>26</v>
      </c>
      <c r="CH76" s="182">
        <v>14069</v>
      </c>
      <c r="CI76" s="7"/>
      <c r="CJ76" s="182">
        <f t="shared" si="8"/>
        <v>14069</v>
      </c>
      <c r="CK76" s="7">
        <v>3125.67</v>
      </c>
      <c r="CL76" s="182">
        <f t="shared" si="9"/>
        <v>15628.35</v>
      </c>
      <c r="CM76" s="182">
        <f t="shared" si="10"/>
        <v>29697.35</v>
      </c>
      <c r="CN76" s="7">
        <v>10416.6</v>
      </c>
      <c r="CO76" s="7">
        <f t="shared" si="7"/>
        <v>19280.75</v>
      </c>
      <c r="CP76" s="7"/>
      <c r="CV76" t="s">
        <v>57</v>
      </c>
      <c r="CW76">
        <v>25000</v>
      </c>
      <c r="CY76" t="s">
        <v>57</v>
      </c>
      <c r="CZ76">
        <v>25000</v>
      </c>
    </row>
    <row r="77" spans="1:104">
      <c r="A77" s="7">
        <v>76</v>
      </c>
      <c r="B77" s="7" t="s">
        <v>46</v>
      </c>
      <c r="C77" s="7">
        <v>4</v>
      </c>
      <c r="D77" s="7">
        <v>0</v>
      </c>
      <c r="E77" s="7">
        <v>0</v>
      </c>
      <c r="F77" s="7">
        <v>880</v>
      </c>
      <c r="G77" s="7">
        <v>0</v>
      </c>
      <c r="H77" s="7">
        <v>0</v>
      </c>
      <c r="I77" s="7">
        <v>6027.2</v>
      </c>
      <c r="J77" s="7">
        <v>0</v>
      </c>
      <c r="K77" s="7">
        <v>0</v>
      </c>
      <c r="L77" s="7">
        <v>0</v>
      </c>
      <c r="M77" s="7">
        <v>60</v>
      </c>
      <c r="N77" s="7">
        <v>0</v>
      </c>
      <c r="O77" s="7">
        <v>0</v>
      </c>
      <c r="P77" s="7">
        <v>1000</v>
      </c>
      <c r="Q77" s="7">
        <v>0</v>
      </c>
      <c r="R77" s="7">
        <v>100</v>
      </c>
      <c r="S77" s="7">
        <v>0</v>
      </c>
      <c r="T77" s="7">
        <v>0</v>
      </c>
      <c r="U77" s="7">
        <v>0</v>
      </c>
      <c r="V77" s="7">
        <v>240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100</v>
      </c>
      <c r="AF77" s="7">
        <v>0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7">
        <v>0</v>
      </c>
      <c r="AM77" s="7">
        <v>0</v>
      </c>
      <c r="AN77" s="7">
        <v>0</v>
      </c>
      <c r="AO77" s="7">
        <v>0</v>
      </c>
      <c r="AP77" s="7">
        <v>0</v>
      </c>
      <c r="AQ77" s="7">
        <v>96</v>
      </c>
      <c r="AR77" s="7">
        <v>0</v>
      </c>
      <c r="AS77" s="7">
        <v>0</v>
      </c>
      <c r="AT77" s="7">
        <v>0</v>
      </c>
      <c r="AU77" s="7">
        <v>0</v>
      </c>
      <c r="AV77" s="7">
        <v>0</v>
      </c>
      <c r="AW77" s="7">
        <v>0</v>
      </c>
      <c r="AX77" s="7">
        <v>0</v>
      </c>
      <c r="AY77" s="7">
        <v>0</v>
      </c>
      <c r="AZ77" s="7">
        <v>75</v>
      </c>
      <c r="BA77" s="7">
        <v>0</v>
      </c>
      <c r="BB77" s="7">
        <v>0</v>
      </c>
      <c r="BC77" s="7">
        <v>0</v>
      </c>
      <c r="BD77" s="7">
        <v>2600</v>
      </c>
      <c r="BE77" s="7">
        <v>0</v>
      </c>
      <c r="BF77" s="7"/>
      <c r="BG77" s="7">
        <v>0</v>
      </c>
      <c r="BH77" s="7">
        <v>0</v>
      </c>
      <c r="BI77" s="7">
        <v>0</v>
      </c>
      <c r="BJ77" s="7">
        <v>0</v>
      </c>
      <c r="BK77" s="7">
        <v>20</v>
      </c>
      <c r="BL77" s="7"/>
      <c r="BM77" s="7">
        <v>0</v>
      </c>
      <c r="BN77" s="7">
        <v>0</v>
      </c>
      <c r="BO77" s="7">
        <v>1840</v>
      </c>
      <c r="BP77" s="7">
        <v>70</v>
      </c>
      <c r="BQ77" s="7">
        <v>0</v>
      </c>
      <c r="BR77" s="7">
        <v>200</v>
      </c>
      <c r="BS77" s="7">
        <v>400</v>
      </c>
      <c r="BT77" s="7">
        <v>60</v>
      </c>
      <c r="BU77" s="7">
        <v>0</v>
      </c>
      <c r="BV77" s="7">
        <v>0</v>
      </c>
      <c r="BW77" s="7">
        <v>0</v>
      </c>
      <c r="BX77" s="7">
        <v>50</v>
      </c>
      <c r="BY77" s="8">
        <v>0</v>
      </c>
      <c r="BZ77" s="8">
        <v>0</v>
      </c>
      <c r="CA77" s="8">
        <v>0</v>
      </c>
      <c r="CB77" s="8">
        <v>0</v>
      </c>
      <c r="CC77" s="7">
        <v>240</v>
      </c>
      <c r="CD77" s="30"/>
      <c r="CE77" s="181">
        <f t="shared" si="11"/>
        <v>14058.2</v>
      </c>
      <c r="CF77" s="7">
        <v>14058</v>
      </c>
      <c r="CG77" s="7" t="s">
        <v>46</v>
      </c>
      <c r="CH77" s="182">
        <v>14058</v>
      </c>
      <c r="CI77" s="7"/>
      <c r="CJ77" s="182">
        <f t="shared" si="8"/>
        <v>14058</v>
      </c>
      <c r="CK77" s="7">
        <v>3125.67</v>
      </c>
      <c r="CL77" s="182">
        <f t="shared" si="9"/>
        <v>12502.68</v>
      </c>
      <c r="CM77" s="182">
        <f t="shared" si="10"/>
        <v>26560.68</v>
      </c>
      <c r="CN77" s="7">
        <v>8333.3</v>
      </c>
      <c r="CO77" s="7">
        <f t="shared" si="7"/>
        <v>18227.38</v>
      </c>
      <c r="CP77" s="7"/>
      <c r="CV77" t="s">
        <v>182</v>
      </c>
      <c r="CW77">
        <v>25000</v>
      </c>
      <c r="CY77" t="s">
        <v>182</v>
      </c>
      <c r="CZ77">
        <v>25000</v>
      </c>
    </row>
    <row r="78" spans="1:104">
      <c r="A78" s="7">
        <v>77</v>
      </c>
      <c r="B78" s="7" t="s">
        <v>208</v>
      </c>
      <c r="C78" s="7">
        <v>8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1000</v>
      </c>
      <c r="Q78" s="7">
        <v>0</v>
      </c>
      <c r="R78" s="7">
        <v>0</v>
      </c>
      <c r="S78" s="7">
        <v>1100</v>
      </c>
      <c r="T78" s="7">
        <v>0</v>
      </c>
      <c r="U78" s="7">
        <v>450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7">
        <v>0</v>
      </c>
      <c r="AV78" s="7">
        <v>0</v>
      </c>
      <c r="AW78" s="7">
        <v>0</v>
      </c>
      <c r="AX78" s="7">
        <v>0</v>
      </c>
      <c r="AY78" s="7">
        <v>0</v>
      </c>
      <c r="AZ78" s="7">
        <v>0</v>
      </c>
      <c r="BA78" s="7">
        <v>0</v>
      </c>
      <c r="BB78" s="7">
        <v>0</v>
      </c>
      <c r="BC78" s="7">
        <v>344.897959183673</v>
      </c>
      <c r="BD78" s="7">
        <v>0</v>
      </c>
      <c r="BE78" s="7">
        <v>0</v>
      </c>
      <c r="BF78" s="7"/>
      <c r="BG78" s="7">
        <v>0</v>
      </c>
      <c r="BH78" s="7">
        <v>0</v>
      </c>
      <c r="BI78" s="7">
        <v>0</v>
      </c>
      <c r="BJ78" s="7">
        <v>0</v>
      </c>
      <c r="BK78" s="7">
        <v>0</v>
      </c>
      <c r="BL78" s="7"/>
      <c r="BM78" s="7">
        <v>0</v>
      </c>
      <c r="BN78" s="7">
        <v>0</v>
      </c>
      <c r="BO78" s="7">
        <v>0</v>
      </c>
      <c r="BP78" s="7">
        <v>0</v>
      </c>
      <c r="BQ78" s="7">
        <v>0</v>
      </c>
      <c r="BR78" s="7">
        <v>0</v>
      </c>
      <c r="BS78" s="7">
        <v>0</v>
      </c>
      <c r="BT78" s="7">
        <v>0</v>
      </c>
      <c r="BU78" s="7">
        <v>0</v>
      </c>
      <c r="BV78" s="7">
        <v>200</v>
      </c>
      <c r="BW78" s="7">
        <v>0</v>
      </c>
      <c r="BX78" s="7">
        <v>0</v>
      </c>
      <c r="BY78" s="8">
        <v>0</v>
      </c>
      <c r="BZ78" s="8">
        <v>0</v>
      </c>
      <c r="CA78" s="8">
        <v>0</v>
      </c>
      <c r="CB78" s="8">
        <v>0</v>
      </c>
      <c r="CC78" s="7">
        <v>0</v>
      </c>
      <c r="CD78" s="30"/>
      <c r="CE78" s="181">
        <f t="shared" si="11"/>
        <v>3094.89795918367</v>
      </c>
      <c r="CF78" s="7">
        <v>3095</v>
      </c>
      <c r="CG78" s="7" t="s">
        <v>208</v>
      </c>
      <c r="CH78" s="182">
        <v>3095</v>
      </c>
      <c r="CI78" s="7"/>
      <c r="CJ78" s="182">
        <f t="shared" si="8"/>
        <v>3095</v>
      </c>
      <c r="CK78" s="7">
        <v>3125.67</v>
      </c>
      <c r="CL78" s="182">
        <f t="shared" si="9"/>
        <v>25005.36</v>
      </c>
      <c r="CM78" s="182">
        <f t="shared" si="10"/>
        <v>28100.36</v>
      </c>
      <c r="CN78" s="7">
        <v>16666.6</v>
      </c>
      <c r="CO78" s="7">
        <f t="shared" si="7"/>
        <v>11433.76</v>
      </c>
      <c r="CP78" s="7"/>
      <c r="CV78" t="s">
        <v>165</v>
      </c>
      <c r="CW78">
        <v>25000</v>
      </c>
      <c r="CY78" t="s">
        <v>165</v>
      </c>
      <c r="CZ78">
        <v>25000</v>
      </c>
    </row>
    <row r="79" spans="1:94">
      <c r="A79" s="7">
        <v>78</v>
      </c>
      <c r="B79" s="7" t="s">
        <v>209</v>
      </c>
      <c r="C79" s="7">
        <v>10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1300</v>
      </c>
      <c r="Q79" s="7">
        <v>0</v>
      </c>
      <c r="R79" s="7">
        <v>0</v>
      </c>
      <c r="S79" s="7">
        <v>1375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v>0</v>
      </c>
      <c r="AJ79" s="7">
        <v>0</v>
      </c>
      <c r="AK79" s="7">
        <v>0</v>
      </c>
      <c r="AL79" s="7">
        <v>0</v>
      </c>
      <c r="AM79" s="7">
        <v>0</v>
      </c>
      <c r="AN79" s="7">
        <v>0</v>
      </c>
      <c r="AO79" s="7">
        <v>0</v>
      </c>
      <c r="AP79" s="7">
        <v>0</v>
      </c>
      <c r="AQ79" s="7">
        <v>0</v>
      </c>
      <c r="AR79" s="7">
        <v>0</v>
      </c>
      <c r="AS79" s="7">
        <v>0</v>
      </c>
      <c r="AT79" s="7">
        <v>0</v>
      </c>
      <c r="AU79" s="7">
        <v>0</v>
      </c>
      <c r="AV79" s="7">
        <v>0</v>
      </c>
      <c r="AW79" s="7">
        <v>0</v>
      </c>
      <c r="AX79" s="7">
        <v>0</v>
      </c>
      <c r="AY79" s="7">
        <v>0</v>
      </c>
      <c r="AZ79" s="7">
        <v>0</v>
      </c>
      <c r="BA79" s="7">
        <v>0</v>
      </c>
      <c r="BB79" s="7">
        <v>0</v>
      </c>
      <c r="BC79" s="7">
        <v>0</v>
      </c>
      <c r="BD79" s="7">
        <v>0</v>
      </c>
      <c r="BE79" s="7">
        <v>0</v>
      </c>
      <c r="BF79" s="7"/>
      <c r="BG79" s="7">
        <v>0</v>
      </c>
      <c r="BH79" s="7">
        <v>0</v>
      </c>
      <c r="BI79" s="7">
        <v>0</v>
      </c>
      <c r="BJ79" s="7">
        <v>0</v>
      </c>
      <c r="BK79" s="7">
        <v>0</v>
      </c>
      <c r="BL79" s="7"/>
      <c r="BM79" s="7">
        <v>0</v>
      </c>
      <c r="BN79" s="7">
        <v>0</v>
      </c>
      <c r="BO79" s="7">
        <v>0</v>
      </c>
      <c r="BP79" s="7">
        <v>0</v>
      </c>
      <c r="BQ79" s="7">
        <v>0</v>
      </c>
      <c r="BR79" s="7">
        <v>0</v>
      </c>
      <c r="BS79" s="7">
        <v>0</v>
      </c>
      <c r="BT79" s="7">
        <v>0</v>
      </c>
      <c r="BU79" s="7">
        <v>0</v>
      </c>
      <c r="BV79" s="7">
        <v>0</v>
      </c>
      <c r="BW79" s="7">
        <v>0</v>
      </c>
      <c r="BX79" s="7">
        <v>0</v>
      </c>
      <c r="BY79" s="8">
        <v>0</v>
      </c>
      <c r="BZ79" s="8">
        <v>0</v>
      </c>
      <c r="CA79" s="8">
        <v>0</v>
      </c>
      <c r="CB79" s="8">
        <v>0</v>
      </c>
      <c r="CC79" s="7">
        <v>0</v>
      </c>
      <c r="CD79" s="30"/>
      <c r="CE79" s="181">
        <f t="shared" si="11"/>
        <v>2675</v>
      </c>
      <c r="CF79" s="7">
        <v>2675</v>
      </c>
      <c r="CG79" s="7" t="s">
        <v>209</v>
      </c>
      <c r="CH79" s="182">
        <v>2675</v>
      </c>
      <c r="CI79" s="7"/>
      <c r="CJ79" s="182">
        <f t="shared" si="8"/>
        <v>2675</v>
      </c>
      <c r="CK79" s="7">
        <v>3125.67</v>
      </c>
      <c r="CL79" s="182">
        <f t="shared" si="9"/>
        <v>31256.7</v>
      </c>
      <c r="CM79" s="182">
        <f t="shared" si="10"/>
        <v>33931.7</v>
      </c>
      <c r="CN79" s="7">
        <v>20833.3</v>
      </c>
      <c r="CO79" s="7">
        <f t="shared" si="7"/>
        <v>13098.4</v>
      </c>
      <c r="CP79" s="7"/>
    </row>
    <row r="80" spans="1:104">
      <c r="A80" s="7">
        <v>79</v>
      </c>
      <c r="B80" s="7" t="s">
        <v>210</v>
      </c>
      <c r="C80" s="7">
        <v>12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150</v>
      </c>
      <c r="M80" s="7">
        <v>0</v>
      </c>
      <c r="N80" s="7">
        <v>0</v>
      </c>
      <c r="O80" s="7">
        <v>120</v>
      </c>
      <c r="P80" s="7">
        <v>2000</v>
      </c>
      <c r="Q80" s="7">
        <v>132</v>
      </c>
      <c r="R80" s="7">
        <v>100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60</v>
      </c>
      <c r="AB80" s="7">
        <v>0</v>
      </c>
      <c r="AC80" s="7">
        <v>0</v>
      </c>
      <c r="AD80" s="7">
        <v>0</v>
      </c>
      <c r="AE80" s="7">
        <v>100</v>
      </c>
      <c r="AF80" s="7">
        <v>0</v>
      </c>
      <c r="AG80" s="7">
        <v>0</v>
      </c>
      <c r="AH80" s="7">
        <v>0</v>
      </c>
      <c r="AI80" s="7">
        <v>0</v>
      </c>
      <c r="AJ80" s="7">
        <v>0</v>
      </c>
      <c r="AK80" s="7">
        <v>0</v>
      </c>
      <c r="AL80" s="7">
        <v>0</v>
      </c>
      <c r="AM80" s="7">
        <v>250</v>
      </c>
      <c r="AN80" s="7">
        <v>0</v>
      </c>
      <c r="AO80" s="7">
        <v>0</v>
      </c>
      <c r="AP80" s="7">
        <v>0</v>
      </c>
      <c r="AQ80" s="7">
        <v>0</v>
      </c>
      <c r="AR80" s="7">
        <v>0</v>
      </c>
      <c r="AS80" s="7">
        <v>0</v>
      </c>
      <c r="AT80" s="7">
        <v>0</v>
      </c>
      <c r="AU80" s="7">
        <v>430</v>
      </c>
      <c r="AV80" s="7">
        <v>0</v>
      </c>
      <c r="AW80" s="7">
        <v>0</v>
      </c>
      <c r="AX80" s="7">
        <v>0</v>
      </c>
      <c r="AY80" s="7">
        <v>78</v>
      </c>
      <c r="AZ80" s="7">
        <v>0</v>
      </c>
      <c r="BA80" s="7">
        <v>32</v>
      </c>
      <c r="BB80" s="7">
        <v>0</v>
      </c>
      <c r="BC80" s="7">
        <v>1494.55782312925</v>
      </c>
      <c r="BD80" s="7">
        <v>2042.85714285714</v>
      </c>
      <c r="BE80" s="7">
        <v>0</v>
      </c>
      <c r="BF80" s="7"/>
      <c r="BG80" s="7">
        <v>30</v>
      </c>
      <c r="BH80" s="7">
        <v>0</v>
      </c>
      <c r="BI80" s="7">
        <v>450</v>
      </c>
      <c r="BJ80" s="7">
        <v>350</v>
      </c>
      <c r="BK80" s="7">
        <v>20</v>
      </c>
      <c r="BL80" s="7"/>
      <c r="BM80" s="7">
        <v>80</v>
      </c>
      <c r="BN80" s="7">
        <v>0</v>
      </c>
      <c r="BO80" s="7">
        <v>0</v>
      </c>
      <c r="BP80" s="7">
        <v>0</v>
      </c>
      <c r="BQ80" s="7">
        <v>0</v>
      </c>
      <c r="BR80" s="7">
        <v>0</v>
      </c>
      <c r="BS80" s="7">
        <v>0</v>
      </c>
      <c r="BT80" s="7">
        <v>60</v>
      </c>
      <c r="BU80" s="7">
        <v>150</v>
      </c>
      <c r="BV80" s="7">
        <v>200</v>
      </c>
      <c r="BW80" s="7">
        <v>0</v>
      </c>
      <c r="BX80" s="7">
        <v>0</v>
      </c>
      <c r="BY80" s="8">
        <v>150</v>
      </c>
      <c r="BZ80" s="8">
        <v>0</v>
      </c>
      <c r="CA80" s="8">
        <v>0</v>
      </c>
      <c r="CB80" s="8">
        <v>0</v>
      </c>
      <c r="CC80" s="7">
        <v>0</v>
      </c>
      <c r="CD80" s="30"/>
      <c r="CE80" s="181">
        <f t="shared" si="11"/>
        <v>8479.41496598639</v>
      </c>
      <c r="CF80" s="7">
        <v>8479</v>
      </c>
      <c r="CG80" s="7" t="s">
        <v>210</v>
      </c>
      <c r="CH80" s="182">
        <v>8479</v>
      </c>
      <c r="CI80" s="7"/>
      <c r="CJ80" s="182">
        <f t="shared" si="8"/>
        <v>8479</v>
      </c>
      <c r="CK80" s="7">
        <v>3125.67</v>
      </c>
      <c r="CL80" s="182">
        <f t="shared" si="9"/>
        <v>37508.04</v>
      </c>
      <c r="CM80" s="182">
        <f t="shared" si="10"/>
        <v>45987.04</v>
      </c>
      <c r="CN80" s="185">
        <v>25000</v>
      </c>
      <c r="CO80" s="7">
        <f t="shared" si="7"/>
        <v>20987.04</v>
      </c>
      <c r="CP80" s="7" t="s">
        <v>261</v>
      </c>
      <c r="CY80" t="s">
        <v>38</v>
      </c>
      <c r="CZ80">
        <v>25000</v>
      </c>
    </row>
    <row r="81" spans="1:104">
      <c r="A81" s="7">
        <v>80</v>
      </c>
      <c r="B81" s="7" t="s">
        <v>211</v>
      </c>
      <c r="C81" s="7">
        <v>12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150</v>
      </c>
      <c r="M81" s="7">
        <v>0</v>
      </c>
      <c r="N81" s="7">
        <v>0</v>
      </c>
      <c r="O81" s="7">
        <v>0</v>
      </c>
      <c r="P81" s="7">
        <v>2000</v>
      </c>
      <c r="Q81" s="7">
        <v>0</v>
      </c>
      <c r="R81" s="7">
        <v>100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200</v>
      </c>
      <c r="AD81" s="7">
        <v>100</v>
      </c>
      <c r="AE81" s="7">
        <v>150</v>
      </c>
      <c r="AF81" s="7">
        <v>100</v>
      </c>
      <c r="AG81" s="7">
        <v>0</v>
      </c>
      <c r="AH81" s="7">
        <v>300</v>
      </c>
      <c r="AI81" s="7">
        <v>0</v>
      </c>
      <c r="AJ81" s="7">
        <v>0</v>
      </c>
      <c r="AK81" s="7">
        <v>0</v>
      </c>
      <c r="AL81" s="7">
        <v>50</v>
      </c>
      <c r="AM81" s="7">
        <v>0</v>
      </c>
      <c r="AN81" s="7">
        <v>0</v>
      </c>
      <c r="AO81" s="7">
        <v>0</v>
      </c>
      <c r="AP81" s="7">
        <v>0</v>
      </c>
      <c r="AQ81" s="7">
        <v>0</v>
      </c>
      <c r="AR81" s="7">
        <v>0</v>
      </c>
      <c r="AS81" s="7">
        <v>0</v>
      </c>
      <c r="AT81" s="7">
        <v>0</v>
      </c>
      <c r="AU81" s="7">
        <v>600</v>
      </c>
      <c r="AV81" s="7">
        <v>0</v>
      </c>
      <c r="AW81" s="7">
        <v>0</v>
      </c>
      <c r="AX81" s="7">
        <v>0</v>
      </c>
      <c r="AY81" s="7">
        <v>76</v>
      </c>
      <c r="AZ81" s="7">
        <v>0</v>
      </c>
      <c r="BA81" s="7">
        <v>36</v>
      </c>
      <c r="BB81" s="7">
        <v>0</v>
      </c>
      <c r="BC81" s="7">
        <v>1494.55782312925</v>
      </c>
      <c r="BD81" s="7">
        <v>2600</v>
      </c>
      <c r="BE81" s="7">
        <v>0</v>
      </c>
      <c r="BF81" s="7"/>
      <c r="BG81" s="7">
        <v>0</v>
      </c>
      <c r="BH81" s="7">
        <v>398.006438852163</v>
      </c>
      <c r="BI81" s="7">
        <v>0</v>
      </c>
      <c r="BJ81" s="7">
        <v>0</v>
      </c>
      <c r="BK81" s="7">
        <v>0</v>
      </c>
      <c r="BL81" s="7"/>
      <c r="BM81" s="7">
        <v>40</v>
      </c>
      <c r="BN81" s="7">
        <v>100</v>
      </c>
      <c r="BO81" s="7">
        <v>0</v>
      </c>
      <c r="BP81" s="7">
        <v>0</v>
      </c>
      <c r="BQ81" s="7">
        <v>0</v>
      </c>
      <c r="BR81" s="7">
        <v>0</v>
      </c>
      <c r="BS81" s="7">
        <v>0</v>
      </c>
      <c r="BT81" s="7">
        <v>0</v>
      </c>
      <c r="BU81" s="7">
        <v>720</v>
      </c>
      <c r="BV81" s="7">
        <v>500</v>
      </c>
      <c r="BW81" s="7">
        <v>0</v>
      </c>
      <c r="BX81" s="7">
        <v>0</v>
      </c>
      <c r="BY81" s="8">
        <v>150</v>
      </c>
      <c r="BZ81" s="8">
        <v>0</v>
      </c>
      <c r="CA81" s="8">
        <v>0</v>
      </c>
      <c r="CB81" s="8">
        <v>0</v>
      </c>
      <c r="CC81" s="7">
        <v>0</v>
      </c>
      <c r="CD81" s="30"/>
      <c r="CE81" s="181">
        <f t="shared" si="11"/>
        <v>9864.56426198141</v>
      </c>
      <c r="CF81" s="7">
        <v>9865</v>
      </c>
      <c r="CG81" s="7" t="s">
        <v>211</v>
      </c>
      <c r="CH81" s="182">
        <v>9865</v>
      </c>
      <c r="CI81" s="7"/>
      <c r="CJ81" s="182">
        <f t="shared" si="8"/>
        <v>9865</v>
      </c>
      <c r="CK81" s="7">
        <v>3125.67</v>
      </c>
      <c r="CL81" s="182">
        <f t="shared" si="9"/>
        <v>37508.04</v>
      </c>
      <c r="CM81" s="182">
        <f t="shared" si="10"/>
        <v>47373.04</v>
      </c>
      <c r="CN81" s="185">
        <v>25000</v>
      </c>
      <c r="CO81" s="7">
        <f t="shared" si="7"/>
        <v>22373.04</v>
      </c>
      <c r="CP81" s="7" t="s">
        <v>261</v>
      </c>
      <c r="CY81" t="s">
        <v>191</v>
      </c>
      <c r="CZ81">
        <v>25000</v>
      </c>
    </row>
    <row r="82" spans="1:104">
      <c r="A82" s="7">
        <v>81</v>
      </c>
      <c r="B82" s="7" t="s">
        <v>213</v>
      </c>
      <c r="C82" s="7">
        <v>12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2000</v>
      </c>
      <c r="Q82" s="7">
        <v>0</v>
      </c>
      <c r="R82" s="7">
        <v>100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7">
        <v>0</v>
      </c>
      <c r="AK82" s="7">
        <v>0</v>
      </c>
      <c r="AL82" s="7">
        <v>0</v>
      </c>
      <c r="AM82" s="7">
        <v>0</v>
      </c>
      <c r="AN82" s="7">
        <v>0</v>
      </c>
      <c r="AO82" s="7">
        <v>0</v>
      </c>
      <c r="AP82" s="7">
        <v>0</v>
      </c>
      <c r="AQ82" s="7">
        <v>0</v>
      </c>
      <c r="AR82" s="7">
        <v>0</v>
      </c>
      <c r="AS82" s="7">
        <v>0</v>
      </c>
      <c r="AT82" s="7">
        <v>0</v>
      </c>
      <c r="AU82" s="7">
        <v>750</v>
      </c>
      <c r="AV82" s="7">
        <v>0</v>
      </c>
      <c r="AW82" s="7">
        <v>0</v>
      </c>
      <c r="AX82" s="7">
        <v>10</v>
      </c>
      <c r="AY82" s="7">
        <v>29</v>
      </c>
      <c r="AZ82" s="7">
        <v>0</v>
      </c>
      <c r="BA82" s="7">
        <v>36</v>
      </c>
      <c r="BB82" s="7">
        <v>0</v>
      </c>
      <c r="BC82" s="7">
        <v>804.761904761905</v>
      </c>
      <c r="BD82" s="7">
        <v>1733.33333333333</v>
      </c>
      <c r="BE82" s="7">
        <v>0</v>
      </c>
      <c r="BF82" s="7"/>
      <c r="BG82" s="7">
        <v>0</v>
      </c>
      <c r="BH82" s="7">
        <v>0</v>
      </c>
      <c r="BI82" s="7">
        <v>0</v>
      </c>
      <c r="BJ82" s="7">
        <v>0</v>
      </c>
      <c r="BK82" s="7">
        <v>0</v>
      </c>
      <c r="BL82" s="7"/>
      <c r="BM82" s="7">
        <v>0</v>
      </c>
      <c r="BN82" s="7">
        <v>312</v>
      </c>
      <c r="BO82" s="7">
        <v>560</v>
      </c>
      <c r="BP82" s="7">
        <v>0</v>
      </c>
      <c r="BQ82" s="7">
        <v>35</v>
      </c>
      <c r="BR82" s="7">
        <v>120</v>
      </c>
      <c r="BS82" s="7">
        <v>400</v>
      </c>
      <c r="BT82" s="7">
        <v>0</v>
      </c>
      <c r="BU82" s="7">
        <v>240</v>
      </c>
      <c r="BV82" s="7">
        <v>200</v>
      </c>
      <c r="BW82" s="7">
        <v>0</v>
      </c>
      <c r="BX82" s="7">
        <v>0</v>
      </c>
      <c r="BY82" s="8">
        <v>0</v>
      </c>
      <c r="BZ82" s="8">
        <v>0</v>
      </c>
      <c r="CA82" s="8">
        <v>204</v>
      </c>
      <c r="CB82" s="8">
        <v>0</v>
      </c>
      <c r="CC82" s="7">
        <v>240</v>
      </c>
      <c r="CD82" s="30">
        <v>30</v>
      </c>
      <c r="CE82" s="181">
        <f t="shared" si="11"/>
        <v>7804.09523809523</v>
      </c>
      <c r="CF82" s="7">
        <v>7804</v>
      </c>
      <c r="CG82" s="7" t="s">
        <v>213</v>
      </c>
      <c r="CH82" s="182">
        <v>7804</v>
      </c>
      <c r="CI82" s="7"/>
      <c r="CJ82" s="182">
        <f t="shared" si="8"/>
        <v>7804</v>
      </c>
      <c r="CK82" s="7">
        <v>3125.67</v>
      </c>
      <c r="CL82" s="182">
        <f t="shared" si="9"/>
        <v>37508.04</v>
      </c>
      <c r="CM82" s="182">
        <f t="shared" si="10"/>
        <v>45312.04</v>
      </c>
      <c r="CN82" s="185">
        <v>25000</v>
      </c>
      <c r="CO82" s="7">
        <f t="shared" si="7"/>
        <v>20312.04</v>
      </c>
      <c r="CP82" s="7" t="s">
        <v>261</v>
      </c>
      <c r="CV82" t="s">
        <v>59</v>
      </c>
      <c r="CW82">
        <v>24999.96</v>
      </c>
      <c r="CY82" t="s">
        <v>59</v>
      </c>
      <c r="CZ82">
        <v>24999.96</v>
      </c>
    </row>
    <row r="83" spans="1:104">
      <c r="A83" s="7">
        <v>82</v>
      </c>
      <c r="B83" s="7" t="s">
        <v>59</v>
      </c>
      <c r="C83" s="7">
        <v>12</v>
      </c>
      <c r="D83" s="7">
        <v>0</v>
      </c>
      <c r="E83" s="7">
        <v>0</v>
      </c>
      <c r="F83" s="7">
        <v>0</v>
      </c>
      <c r="G83" s="7">
        <v>1020</v>
      </c>
      <c r="H83" s="7">
        <v>6018.75</v>
      </c>
      <c r="I83" s="7">
        <v>5863.6</v>
      </c>
      <c r="J83" s="7">
        <v>0</v>
      </c>
      <c r="K83" s="7">
        <v>0</v>
      </c>
      <c r="L83" s="7">
        <v>0</v>
      </c>
      <c r="M83" s="7">
        <v>0</v>
      </c>
      <c r="N83" s="7">
        <v>500</v>
      </c>
      <c r="O83" s="7">
        <v>30</v>
      </c>
      <c r="P83" s="7">
        <v>2000</v>
      </c>
      <c r="Q83" s="7">
        <v>0</v>
      </c>
      <c r="R83" s="7">
        <v>100</v>
      </c>
      <c r="S83" s="7">
        <v>0</v>
      </c>
      <c r="T83" s="7">
        <v>0</v>
      </c>
      <c r="U83" s="7">
        <v>0</v>
      </c>
      <c r="V83" s="7">
        <v>160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200</v>
      </c>
      <c r="AD83" s="7">
        <v>100</v>
      </c>
      <c r="AE83" s="7">
        <v>150</v>
      </c>
      <c r="AF83" s="7">
        <v>100</v>
      </c>
      <c r="AG83" s="7">
        <v>1120</v>
      </c>
      <c r="AH83" s="7">
        <v>300</v>
      </c>
      <c r="AI83" s="7">
        <v>300</v>
      </c>
      <c r="AJ83" s="7">
        <v>0</v>
      </c>
      <c r="AK83" s="7">
        <v>0</v>
      </c>
      <c r="AL83" s="7">
        <v>50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30</v>
      </c>
      <c r="AU83" s="7">
        <v>1350</v>
      </c>
      <c r="AV83" s="7">
        <v>110</v>
      </c>
      <c r="AW83" s="7">
        <v>0</v>
      </c>
      <c r="AX83" s="7">
        <v>30</v>
      </c>
      <c r="AY83" s="7">
        <v>78</v>
      </c>
      <c r="AZ83" s="7">
        <v>0</v>
      </c>
      <c r="BA83" s="7">
        <v>25</v>
      </c>
      <c r="BB83" s="7">
        <v>0</v>
      </c>
      <c r="BC83" s="7">
        <v>1609.52380952381</v>
      </c>
      <c r="BD83" s="7">
        <v>2600</v>
      </c>
      <c r="BE83" s="7">
        <v>0</v>
      </c>
      <c r="BF83" s="7"/>
      <c r="BG83" s="7">
        <v>0</v>
      </c>
      <c r="BH83" s="7">
        <v>350.046684229234</v>
      </c>
      <c r="BI83" s="7">
        <v>0</v>
      </c>
      <c r="BJ83" s="7">
        <v>0</v>
      </c>
      <c r="BK83" s="7">
        <v>0</v>
      </c>
      <c r="BL83" s="7"/>
      <c r="BM83" s="7">
        <v>80</v>
      </c>
      <c r="BN83" s="7">
        <v>414</v>
      </c>
      <c r="BO83" s="7">
        <v>272</v>
      </c>
      <c r="BP83" s="7">
        <v>0</v>
      </c>
      <c r="BQ83" s="7">
        <v>0</v>
      </c>
      <c r="BR83" s="7">
        <v>0</v>
      </c>
      <c r="BS83" s="7">
        <v>0</v>
      </c>
      <c r="BT83" s="7">
        <v>0</v>
      </c>
      <c r="BU83" s="7">
        <v>600</v>
      </c>
      <c r="BV83" s="7">
        <v>500</v>
      </c>
      <c r="BW83" s="7">
        <v>200</v>
      </c>
      <c r="BX83" s="7">
        <v>50</v>
      </c>
      <c r="BY83" s="8">
        <v>300</v>
      </c>
      <c r="BZ83" s="8">
        <v>0</v>
      </c>
      <c r="CA83" s="8">
        <v>126</v>
      </c>
      <c r="CB83" s="8">
        <v>0</v>
      </c>
      <c r="CC83" s="7">
        <v>0</v>
      </c>
      <c r="CD83" s="30"/>
      <c r="CE83" s="181">
        <f t="shared" si="11"/>
        <v>26736.920493753</v>
      </c>
      <c r="CF83" s="7">
        <v>26737</v>
      </c>
      <c r="CG83" s="7" t="s">
        <v>59</v>
      </c>
      <c r="CH83" s="182">
        <v>26737</v>
      </c>
      <c r="CI83" s="7"/>
      <c r="CJ83" s="182">
        <f t="shared" si="8"/>
        <v>26737</v>
      </c>
      <c r="CK83" s="7">
        <v>3125.67</v>
      </c>
      <c r="CL83" s="182">
        <f t="shared" si="9"/>
        <v>37508.04</v>
      </c>
      <c r="CM83" s="182">
        <f t="shared" si="10"/>
        <v>64245.04</v>
      </c>
      <c r="CN83" s="7">
        <v>24999.96</v>
      </c>
      <c r="CO83" s="7">
        <f t="shared" ref="CO83:CO106" si="12">CM83-CN83</f>
        <v>39245.08</v>
      </c>
      <c r="CP83" s="7"/>
      <c r="CV83" t="s">
        <v>37</v>
      </c>
      <c r="CW83">
        <v>25000</v>
      </c>
      <c r="CY83" t="s">
        <v>37</v>
      </c>
      <c r="CZ83">
        <v>25000</v>
      </c>
    </row>
    <row r="84" spans="1:104">
      <c r="A84" s="7">
        <v>83</v>
      </c>
      <c r="B84" s="7" t="s">
        <v>54</v>
      </c>
      <c r="C84" s="7">
        <v>12</v>
      </c>
      <c r="D84" s="7">
        <v>0</v>
      </c>
      <c r="E84" s="7">
        <v>0</v>
      </c>
      <c r="F84" s="7">
        <v>0</v>
      </c>
      <c r="G84" s="7">
        <v>1020</v>
      </c>
      <c r="H84" s="7">
        <v>6018.75</v>
      </c>
      <c r="I84" s="7">
        <v>6190.9</v>
      </c>
      <c r="J84" s="7">
        <v>0</v>
      </c>
      <c r="K84" s="7">
        <v>0</v>
      </c>
      <c r="L84" s="7">
        <v>0</v>
      </c>
      <c r="M84" s="7">
        <v>0</v>
      </c>
      <c r="N84" s="7">
        <v>500</v>
      </c>
      <c r="O84" s="7">
        <v>0</v>
      </c>
      <c r="P84" s="7">
        <v>2000</v>
      </c>
      <c r="Q84" s="7">
        <v>0</v>
      </c>
      <c r="R84" s="7">
        <v>100</v>
      </c>
      <c r="S84" s="7">
        <v>0</v>
      </c>
      <c r="T84" s="7">
        <v>0</v>
      </c>
      <c r="U84" s="7">
        <v>0</v>
      </c>
      <c r="V84" s="7">
        <v>160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100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30</v>
      </c>
      <c r="AU84" s="7">
        <v>1645</v>
      </c>
      <c r="AV84" s="7">
        <v>0</v>
      </c>
      <c r="AW84" s="7">
        <v>0</v>
      </c>
      <c r="AX84" s="7">
        <v>60</v>
      </c>
      <c r="AY84" s="7">
        <v>25</v>
      </c>
      <c r="AZ84" s="7">
        <v>105</v>
      </c>
      <c r="BA84" s="7">
        <v>13</v>
      </c>
      <c r="BB84" s="7">
        <v>0</v>
      </c>
      <c r="BC84" s="7">
        <v>1475.39682539683</v>
      </c>
      <c r="BD84" s="7">
        <v>2383.33333333333</v>
      </c>
      <c r="BE84" s="7">
        <v>0</v>
      </c>
      <c r="BF84" s="7"/>
      <c r="BG84" s="7">
        <v>0</v>
      </c>
      <c r="BH84" s="7">
        <v>0</v>
      </c>
      <c r="BI84" s="7">
        <v>450</v>
      </c>
      <c r="BJ84" s="7">
        <v>450</v>
      </c>
      <c r="BK84" s="7">
        <v>0</v>
      </c>
      <c r="BL84" s="7"/>
      <c r="BM84" s="7">
        <v>0</v>
      </c>
      <c r="BN84" s="7">
        <v>746</v>
      </c>
      <c r="BO84" s="7">
        <v>860</v>
      </c>
      <c r="BP84" s="7">
        <v>0</v>
      </c>
      <c r="BQ84" s="7">
        <v>280</v>
      </c>
      <c r="BR84" s="7">
        <v>65</v>
      </c>
      <c r="BS84" s="7">
        <v>210</v>
      </c>
      <c r="BT84" s="7">
        <v>150</v>
      </c>
      <c r="BU84" s="7">
        <v>240</v>
      </c>
      <c r="BV84" s="7">
        <v>200</v>
      </c>
      <c r="BW84" s="7">
        <v>50</v>
      </c>
      <c r="BX84" s="7">
        <v>0</v>
      </c>
      <c r="BY84" s="8">
        <v>300</v>
      </c>
      <c r="BZ84" s="8">
        <v>0</v>
      </c>
      <c r="CA84" s="8">
        <v>438</v>
      </c>
      <c r="CB84" s="8">
        <v>0</v>
      </c>
      <c r="CC84" s="7">
        <v>360</v>
      </c>
      <c r="CD84" s="30"/>
      <c r="CE84" s="181">
        <f t="shared" si="11"/>
        <v>26625.3801587302</v>
      </c>
      <c r="CF84" s="7">
        <v>26625</v>
      </c>
      <c r="CG84" s="7" t="s">
        <v>54</v>
      </c>
      <c r="CH84" s="182">
        <v>26625</v>
      </c>
      <c r="CI84" s="7"/>
      <c r="CJ84" s="182">
        <f t="shared" si="8"/>
        <v>26625</v>
      </c>
      <c r="CK84" s="7">
        <v>3125.67</v>
      </c>
      <c r="CL84" s="182">
        <f t="shared" si="9"/>
        <v>37508.04</v>
      </c>
      <c r="CM84" s="182">
        <f t="shared" si="10"/>
        <v>64133.04</v>
      </c>
      <c r="CN84" s="7">
        <v>24999.96</v>
      </c>
      <c r="CO84" s="7">
        <f t="shared" si="12"/>
        <v>39133.08</v>
      </c>
      <c r="CP84" s="7"/>
      <c r="CV84" t="s">
        <v>46</v>
      </c>
      <c r="CW84">
        <v>8333.3</v>
      </c>
      <c r="CY84" t="s">
        <v>46</v>
      </c>
      <c r="CZ84">
        <v>8333.3</v>
      </c>
    </row>
    <row r="85" spans="1:104">
      <c r="A85" s="7">
        <v>84</v>
      </c>
      <c r="B85" s="7" t="s">
        <v>215</v>
      </c>
      <c r="C85" s="7">
        <v>8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1000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7">
        <v>1400</v>
      </c>
      <c r="AV85" s="7">
        <v>110</v>
      </c>
      <c r="AW85" s="7">
        <v>0</v>
      </c>
      <c r="AX85" s="7">
        <v>0</v>
      </c>
      <c r="AY85" s="7">
        <v>53</v>
      </c>
      <c r="AZ85" s="7">
        <v>0</v>
      </c>
      <c r="BA85" s="7">
        <v>0</v>
      </c>
      <c r="BB85" s="7">
        <v>0</v>
      </c>
      <c r="BC85" s="7">
        <v>1609.52380952381</v>
      </c>
      <c r="BD85" s="7">
        <v>0</v>
      </c>
      <c r="BE85" s="7">
        <v>0</v>
      </c>
      <c r="BF85" s="7"/>
      <c r="BG85" s="7">
        <v>0</v>
      </c>
      <c r="BH85" s="7">
        <v>1332.0311636363</v>
      </c>
      <c r="BI85" s="7">
        <v>350</v>
      </c>
      <c r="BJ85" s="7">
        <v>0</v>
      </c>
      <c r="BK85" s="7">
        <v>0</v>
      </c>
      <c r="BL85" s="7"/>
      <c r="BM85" s="7">
        <v>0</v>
      </c>
      <c r="BN85" s="7">
        <v>2451.6</v>
      </c>
      <c r="BO85" s="7">
        <v>0</v>
      </c>
      <c r="BP85" s="7">
        <v>0</v>
      </c>
      <c r="BQ85" s="7">
        <v>0</v>
      </c>
      <c r="BR85" s="7">
        <v>0</v>
      </c>
      <c r="BS85" s="7">
        <v>0</v>
      </c>
      <c r="BT85" s="7">
        <v>0</v>
      </c>
      <c r="BU85" s="7">
        <v>1200</v>
      </c>
      <c r="BV85" s="7">
        <v>500</v>
      </c>
      <c r="BW85" s="7">
        <v>0</v>
      </c>
      <c r="BX85" s="7">
        <v>0</v>
      </c>
      <c r="BY85" s="8">
        <v>0</v>
      </c>
      <c r="BZ85" s="8">
        <v>0</v>
      </c>
      <c r="CA85" s="8">
        <v>0</v>
      </c>
      <c r="CB85" s="8">
        <v>480</v>
      </c>
      <c r="CC85" s="7">
        <v>0</v>
      </c>
      <c r="CD85" s="30"/>
      <c r="CE85" s="181">
        <f t="shared" si="11"/>
        <v>10486.1549731601</v>
      </c>
      <c r="CF85" s="7">
        <v>10486</v>
      </c>
      <c r="CG85" s="7" t="s">
        <v>215</v>
      </c>
      <c r="CH85" s="182">
        <v>10486</v>
      </c>
      <c r="CI85" s="7"/>
      <c r="CJ85" s="182">
        <f t="shared" si="8"/>
        <v>10486</v>
      </c>
      <c r="CK85" s="7">
        <v>3125.67</v>
      </c>
      <c r="CL85" s="182">
        <f t="shared" si="9"/>
        <v>25005.36</v>
      </c>
      <c r="CM85" s="182">
        <f t="shared" si="10"/>
        <v>35491.36</v>
      </c>
      <c r="CN85" s="7">
        <v>16666.64</v>
      </c>
      <c r="CO85" s="7">
        <f t="shared" si="12"/>
        <v>18824.72</v>
      </c>
      <c r="CP85" s="7"/>
      <c r="CV85" t="s">
        <v>13</v>
      </c>
      <c r="CW85">
        <v>25000</v>
      </c>
      <c r="CY85" t="s">
        <v>13</v>
      </c>
      <c r="CZ85">
        <v>25000</v>
      </c>
    </row>
    <row r="86" spans="1:104">
      <c r="A86" s="7">
        <v>85</v>
      </c>
      <c r="B86" s="7" t="s">
        <v>216</v>
      </c>
      <c r="C86" s="7">
        <v>4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400</v>
      </c>
      <c r="K86" s="7">
        <v>0</v>
      </c>
      <c r="L86" s="7">
        <v>150</v>
      </c>
      <c r="M86" s="7">
        <v>0</v>
      </c>
      <c r="N86" s="7">
        <v>0</v>
      </c>
      <c r="O86" s="7">
        <v>0</v>
      </c>
      <c r="P86" s="7">
        <v>1000</v>
      </c>
      <c r="Q86" s="7">
        <v>0</v>
      </c>
      <c r="R86" s="7">
        <v>100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200</v>
      </c>
      <c r="AD86" s="7">
        <v>0</v>
      </c>
      <c r="AE86" s="7">
        <v>150</v>
      </c>
      <c r="AF86" s="7">
        <v>100</v>
      </c>
      <c r="AG86" s="7">
        <v>1120</v>
      </c>
      <c r="AH86" s="7">
        <v>150</v>
      </c>
      <c r="AI86" s="7">
        <v>300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7">
        <v>0</v>
      </c>
      <c r="AV86" s="7">
        <v>0</v>
      </c>
      <c r="AW86" s="7">
        <v>0</v>
      </c>
      <c r="AX86" s="7">
        <v>0</v>
      </c>
      <c r="AY86" s="7">
        <v>0</v>
      </c>
      <c r="AZ86" s="7">
        <v>0</v>
      </c>
      <c r="BA86" s="7">
        <v>41</v>
      </c>
      <c r="BB86" s="7">
        <v>0</v>
      </c>
      <c r="BC86" s="7">
        <v>0</v>
      </c>
      <c r="BD86" s="7">
        <v>2600</v>
      </c>
      <c r="BE86" s="7">
        <v>0</v>
      </c>
      <c r="BF86" s="7"/>
      <c r="BG86" s="7">
        <v>0</v>
      </c>
      <c r="BH86" s="7">
        <v>0</v>
      </c>
      <c r="BI86" s="7">
        <v>0</v>
      </c>
      <c r="BJ86" s="7">
        <v>0</v>
      </c>
      <c r="BK86" s="7">
        <v>0</v>
      </c>
      <c r="BL86" s="7"/>
      <c r="BM86" s="7">
        <v>40</v>
      </c>
      <c r="BN86" s="7">
        <v>0</v>
      </c>
      <c r="BO86" s="7">
        <v>0</v>
      </c>
      <c r="BP86" s="7">
        <v>0</v>
      </c>
      <c r="BQ86" s="7">
        <v>0</v>
      </c>
      <c r="BR86" s="7">
        <v>0</v>
      </c>
      <c r="BS86" s="7">
        <v>0</v>
      </c>
      <c r="BT86" s="7">
        <v>0</v>
      </c>
      <c r="BU86" s="7">
        <v>0</v>
      </c>
      <c r="BV86" s="7">
        <v>0</v>
      </c>
      <c r="BW86" s="7">
        <v>0</v>
      </c>
      <c r="BX86" s="7">
        <v>0</v>
      </c>
      <c r="BY86" s="8">
        <v>0</v>
      </c>
      <c r="BZ86" s="8">
        <v>0</v>
      </c>
      <c r="CA86" s="8">
        <v>0</v>
      </c>
      <c r="CB86" s="8">
        <v>0</v>
      </c>
      <c r="CC86" s="7">
        <v>0</v>
      </c>
      <c r="CD86" s="30"/>
      <c r="CE86" s="181">
        <f t="shared" si="11"/>
        <v>6351</v>
      </c>
      <c r="CF86" s="7">
        <v>6351</v>
      </c>
      <c r="CG86" s="7" t="s">
        <v>216</v>
      </c>
      <c r="CH86" s="182">
        <v>6351</v>
      </c>
      <c r="CI86" s="7"/>
      <c r="CJ86" s="182">
        <f t="shared" si="8"/>
        <v>6351</v>
      </c>
      <c r="CK86" s="7">
        <v>3125.67</v>
      </c>
      <c r="CL86" s="182">
        <f t="shared" si="9"/>
        <v>12502.68</v>
      </c>
      <c r="CM86" s="182">
        <f t="shared" si="10"/>
        <v>18853.68</v>
      </c>
      <c r="CN86" s="7">
        <v>8333.32</v>
      </c>
      <c r="CO86" s="7">
        <f t="shared" si="12"/>
        <v>10520.36</v>
      </c>
      <c r="CP86" s="7"/>
      <c r="CV86" t="s">
        <v>22</v>
      </c>
      <c r="CW86">
        <v>8333.32</v>
      </c>
      <c r="CY86" t="s">
        <v>22</v>
      </c>
      <c r="CZ86">
        <v>8333.32</v>
      </c>
    </row>
    <row r="87" spans="1:104">
      <c r="A87" s="7">
        <v>86</v>
      </c>
      <c r="B87" s="7" t="s">
        <v>28</v>
      </c>
      <c r="C87" s="7">
        <v>4</v>
      </c>
      <c r="D87" s="7">
        <v>0</v>
      </c>
      <c r="E87" s="7">
        <v>750</v>
      </c>
      <c r="F87" s="7">
        <v>0</v>
      </c>
      <c r="G87" s="7">
        <v>0</v>
      </c>
      <c r="H87" s="7">
        <v>0</v>
      </c>
      <c r="I87" s="7">
        <v>6354.5</v>
      </c>
      <c r="J87" s="7">
        <v>400</v>
      </c>
      <c r="K87" s="7">
        <v>0</v>
      </c>
      <c r="L87" s="7">
        <v>150</v>
      </c>
      <c r="M87" s="7">
        <v>80</v>
      </c>
      <c r="N87" s="7">
        <v>0</v>
      </c>
      <c r="O87" s="7">
        <v>0</v>
      </c>
      <c r="P87" s="7">
        <v>1000</v>
      </c>
      <c r="Q87" s="7">
        <v>0</v>
      </c>
      <c r="R87" s="7">
        <v>100</v>
      </c>
      <c r="S87" s="7">
        <v>0</v>
      </c>
      <c r="T87" s="7">
        <v>0</v>
      </c>
      <c r="U87" s="7">
        <v>0</v>
      </c>
      <c r="V87" s="7">
        <v>160</v>
      </c>
      <c r="W87" s="7">
        <v>0</v>
      </c>
      <c r="X87" s="7">
        <v>0</v>
      </c>
      <c r="Y87" s="7">
        <v>20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100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8</v>
      </c>
      <c r="AQ87" s="7">
        <v>0</v>
      </c>
      <c r="AR87" s="7">
        <v>0</v>
      </c>
      <c r="AS87" s="7">
        <v>0</v>
      </c>
      <c r="AT87" s="7">
        <v>0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7">
        <v>90</v>
      </c>
      <c r="BA87" s="7">
        <v>25</v>
      </c>
      <c r="BB87" s="7">
        <v>0</v>
      </c>
      <c r="BC87" s="7">
        <v>0</v>
      </c>
      <c r="BD87" s="7">
        <v>2600</v>
      </c>
      <c r="BE87" s="7">
        <v>50</v>
      </c>
      <c r="BF87" s="7"/>
      <c r="BG87" s="7">
        <v>0</v>
      </c>
      <c r="BH87" s="7">
        <v>0</v>
      </c>
      <c r="BI87" s="7">
        <v>0</v>
      </c>
      <c r="BJ87" s="7">
        <v>0</v>
      </c>
      <c r="BK87" s="7">
        <v>0</v>
      </c>
      <c r="BL87" s="7"/>
      <c r="BM87" s="7">
        <v>0</v>
      </c>
      <c r="BN87" s="7">
        <v>0</v>
      </c>
      <c r="BO87" s="7">
        <v>1234</v>
      </c>
      <c r="BP87" s="7">
        <v>0</v>
      </c>
      <c r="BQ87" s="7">
        <v>0</v>
      </c>
      <c r="BR87" s="7">
        <v>400</v>
      </c>
      <c r="BS87" s="7">
        <v>700</v>
      </c>
      <c r="BT87" s="7">
        <v>0</v>
      </c>
      <c r="BU87" s="7">
        <v>0</v>
      </c>
      <c r="BV87" s="7">
        <v>0</v>
      </c>
      <c r="BW87" s="7">
        <v>100</v>
      </c>
      <c r="BX87" s="7">
        <v>50</v>
      </c>
      <c r="BY87" s="8">
        <v>0</v>
      </c>
      <c r="BZ87" s="8">
        <v>0</v>
      </c>
      <c r="CA87" s="8">
        <v>0</v>
      </c>
      <c r="CB87" s="8">
        <v>0</v>
      </c>
      <c r="CC87" s="7">
        <v>0</v>
      </c>
      <c r="CD87" s="30"/>
      <c r="CE87" s="181">
        <f t="shared" si="11"/>
        <v>14371.5</v>
      </c>
      <c r="CF87" s="7">
        <v>14372</v>
      </c>
      <c r="CG87" s="7" t="s">
        <v>28</v>
      </c>
      <c r="CH87" s="182">
        <v>14372</v>
      </c>
      <c r="CI87" s="7"/>
      <c r="CJ87" s="182">
        <f t="shared" si="8"/>
        <v>14372</v>
      </c>
      <c r="CK87" s="7">
        <v>3125.67</v>
      </c>
      <c r="CL87" s="182">
        <f t="shared" si="9"/>
        <v>12502.68</v>
      </c>
      <c r="CM87" s="182">
        <f t="shared" si="10"/>
        <v>26874.68</v>
      </c>
      <c r="CN87" s="7">
        <v>8333.32</v>
      </c>
      <c r="CO87" s="7">
        <f t="shared" si="12"/>
        <v>18541.36</v>
      </c>
      <c r="CP87" s="7"/>
      <c r="CV87" t="s">
        <v>160</v>
      </c>
      <c r="CW87">
        <v>25000</v>
      </c>
      <c r="CY87" t="s">
        <v>160</v>
      </c>
      <c r="CZ87">
        <v>25000</v>
      </c>
    </row>
    <row r="88" spans="1:104">
      <c r="A88" s="7">
        <v>87</v>
      </c>
      <c r="B88" s="7" t="s">
        <v>25</v>
      </c>
      <c r="C88" s="7">
        <v>4</v>
      </c>
      <c r="D88" s="7">
        <v>0</v>
      </c>
      <c r="E88" s="7">
        <v>750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150</v>
      </c>
      <c r="M88" s="7">
        <v>0</v>
      </c>
      <c r="N88" s="7">
        <v>0</v>
      </c>
      <c r="O88" s="7">
        <v>0</v>
      </c>
      <c r="P88" s="7">
        <v>1000</v>
      </c>
      <c r="Q88" s="7">
        <v>0</v>
      </c>
      <c r="R88" s="7">
        <v>100</v>
      </c>
      <c r="S88" s="7">
        <v>0</v>
      </c>
      <c r="T88" s="7">
        <v>0</v>
      </c>
      <c r="U88" s="7">
        <v>0</v>
      </c>
      <c r="V88" s="7">
        <v>160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100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7">
        <v>8</v>
      </c>
      <c r="AQ88" s="7">
        <v>0</v>
      </c>
      <c r="AR88" s="7">
        <v>0</v>
      </c>
      <c r="AS88" s="7">
        <v>0</v>
      </c>
      <c r="AT88" s="7">
        <v>0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7">
        <v>70</v>
      </c>
      <c r="BA88" s="7">
        <v>38</v>
      </c>
      <c r="BB88" s="7">
        <v>0</v>
      </c>
      <c r="BC88" s="7">
        <v>0</v>
      </c>
      <c r="BD88" s="7">
        <v>2600</v>
      </c>
      <c r="BE88" s="7">
        <v>50</v>
      </c>
      <c r="BF88" s="7"/>
      <c r="BG88" s="7">
        <v>0</v>
      </c>
      <c r="BH88" s="7">
        <v>0</v>
      </c>
      <c r="BI88" s="7">
        <v>0</v>
      </c>
      <c r="BJ88" s="7">
        <v>0</v>
      </c>
      <c r="BK88" s="7">
        <v>20</v>
      </c>
      <c r="BL88" s="7"/>
      <c r="BM88" s="7">
        <v>80</v>
      </c>
      <c r="BN88" s="7">
        <v>0</v>
      </c>
      <c r="BO88" s="7">
        <v>1154</v>
      </c>
      <c r="BP88" s="7">
        <v>0</v>
      </c>
      <c r="BQ88" s="7">
        <v>0</v>
      </c>
      <c r="BR88" s="7">
        <v>400</v>
      </c>
      <c r="BS88" s="7">
        <v>700</v>
      </c>
      <c r="BT88" s="7">
        <v>0</v>
      </c>
      <c r="BU88" s="7">
        <v>0</v>
      </c>
      <c r="BV88" s="7">
        <v>0</v>
      </c>
      <c r="BW88" s="7">
        <v>0</v>
      </c>
      <c r="BX88" s="7">
        <v>0</v>
      </c>
      <c r="BY88" s="8">
        <v>0</v>
      </c>
      <c r="BZ88" s="8">
        <v>0</v>
      </c>
      <c r="CA88" s="8">
        <v>0</v>
      </c>
      <c r="CB88" s="8">
        <v>0</v>
      </c>
      <c r="CC88" s="7">
        <v>0</v>
      </c>
      <c r="CD88" s="30"/>
      <c r="CE88" s="181">
        <f t="shared" si="11"/>
        <v>7380</v>
      </c>
      <c r="CF88" s="7">
        <v>7380</v>
      </c>
      <c r="CG88" s="7" t="s">
        <v>25</v>
      </c>
      <c r="CH88" s="182">
        <v>7380</v>
      </c>
      <c r="CI88" s="7"/>
      <c r="CJ88" s="182">
        <f t="shared" si="8"/>
        <v>7380</v>
      </c>
      <c r="CK88" s="7">
        <v>3125.67</v>
      </c>
      <c r="CL88" s="182">
        <f t="shared" si="9"/>
        <v>12502.68</v>
      </c>
      <c r="CM88" s="182">
        <f t="shared" si="10"/>
        <v>19882.68</v>
      </c>
      <c r="CN88" s="7">
        <v>8333.32</v>
      </c>
      <c r="CO88" s="7">
        <f t="shared" si="12"/>
        <v>11549.36</v>
      </c>
      <c r="CP88" s="7"/>
      <c r="CV88" t="s">
        <v>162</v>
      </c>
      <c r="CW88">
        <v>25000</v>
      </c>
      <c r="CY88" t="s">
        <v>162</v>
      </c>
      <c r="CZ88">
        <v>25000</v>
      </c>
    </row>
    <row r="89" spans="1:104">
      <c r="A89" s="7">
        <v>88</v>
      </c>
      <c r="B89" s="7" t="s">
        <v>42</v>
      </c>
      <c r="C89" s="7">
        <v>4</v>
      </c>
      <c r="D89" s="7">
        <v>0</v>
      </c>
      <c r="E89" s="7">
        <v>0</v>
      </c>
      <c r="F89" s="7">
        <v>1705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1000</v>
      </c>
      <c r="Q89" s="7">
        <v>0</v>
      </c>
      <c r="R89" s="7">
        <v>100</v>
      </c>
      <c r="S89" s="7">
        <v>0</v>
      </c>
      <c r="T89" s="7">
        <v>0</v>
      </c>
      <c r="U89" s="7">
        <v>0</v>
      </c>
      <c r="V89" s="7">
        <v>160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100</v>
      </c>
      <c r="AF89" s="7">
        <v>0</v>
      </c>
      <c r="AG89" s="7">
        <v>0</v>
      </c>
      <c r="AH89" s="7">
        <v>0</v>
      </c>
      <c r="AI89" s="7">
        <v>0</v>
      </c>
      <c r="AJ89" s="7">
        <v>0</v>
      </c>
      <c r="AK89" s="7">
        <v>0</v>
      </c>
      <c r="AL89" s="7">
        <v>0</v>
      </c>
      <c r="AM89" s="7">
        <v>0</v>
      </c>
      <c r="AN89" s="7">
        <v>0</v>
      </c>
      <c r="AO89" s="7">
        <v>0</v>
      </c>
      <c r="AP89" s="7">
        <v>0</v>
      </c>
      <c r="AQ89" s="7">
        <v>64</v>
      </c>
      <c r="AR89" s="7">
        <v>0</v>
      </c>
      <c r="AS89" s="7">
        <v>0</v>
      </c>
      <c r="AT89" s="7">
        <v>0</v>
      </c>
      <c r="AU89" s="7">
        <v>0</v>
      </c>
      <c r="AV89" s="7">
        <v>0</v>
      </c>
      <c r="AW89" s="7">
        <v>0</v>
      </c>
      <c r="AX89" s="7">
        <v>0</v>
      </c>
      <c r="AY89" s="7">
        <v>0</v>
      </c>
      <c r="AZ89" s="7">
        <v>0</v>
      </c>
      <c r="BA89" s="7">
        <v>36</v>
      </c>
      <c r="BB89" s="7">
        <v>0</v>
      </c>
      <c r="BC89" s="7">
        <v>0</v>
      </c>
      <c r="BD89" s="7">
        <v>2600</v>
      </c>
      <c r="BE89" s="7">
        <v>50</v>
      </c>
      <c r="BF89" s="7"/>
      <c r="BG89" s="7">
        <v>0</v>
      </c>
      <c r="BH89" s="7">
        <v>0</v>
      </c>
      <c r="BI89" s="7">
        <v>0</v>
      </c>
      <c r="BJ89" s="7">
        <v>0</v>
      </c>
      <c r="BK89" s="7">
        <v>20</v>
      </c>
      <c r="BL89" s="7"/>
      <c r="BM89" s="7">
        <v>80</v>
      </c>
      <c r="BN89" s="7">
        <v>0</v>
      </c>
      <c r="BO89" s="7">
        <v>1380</v>
      </c>
      <c r="BP89" s="7">
        <v>0</v>
      </c>
      <c r="BQ89" s="7">
        <v>0</v>
      </c>
      <c r="BR89" s="7">
        <v>100</v>
      </c>
      <c r="BS89" s="7">
        <v>200</v>
      </c>
      <c r="BT89" s="7">
        <v>60</v>
      </c>
      <c r="BU89" s="7">
        <v>0</v>
      </c>
      <c r="BV89" s="7">
        <v>0</v>
      </c>
      <c r="BW89" s="7">
        <v>200</v>
      </c>
      <c r="BX89" s="7">
        <v>0</v>
      </c>
      <c r="BY89" s="8">
        <v>0</v>
      </c>
      <c r="BZ89" s="8">
        <v>0</v>
      </c>
      <c r="CA89" s="8">
        <v>0</v>
      </c>
      <c r="CB89" s="8">
        <v>0</v>
      </c>
      <c r="CC89" s="7">
        <v>240</v>
      </c>
      <c r="CD89" s="30"/>
      <c r="CE89" s="181">
        <f t="shared" si="11"/>
        <v>8095</v>
      </c>
      <c r="CF89" s="7">
        <v>8095</v>
      </c>
      <c r="CG89" s="7" t="s">
        <v>42</v>
      </c>
      <c r="CH89" s="182">
        <v>8095</v>
      </c>
      <c r="CI89" s="7"/>
      <c r="CJ89" s="182">
        <f t="shared" si="8"/>
        <v>8095</v>
      </c>
      <c r="CK89" s="7">
        <v>3125.67</v>
      </c>
      <c r="CL89" s="182">
        <f t="shared" si="9"/>
        <v>12502.68</v>
      </c>
      <c r="CM89" s="182">
        <f t="shared" si="10"/>
        <v>20597.68</v>
      </c>
      <c r="CN89" s="7">
        <v>8333.32</v>
      </c>
      <c r="CO89" s="7">
        <f t="shared" si="12"/>
        <v>12264.36</v>
      </c>
      <c r="CP89" s="7"/>
      <c r="CV89" t="s">
        <v>198</v>
      </c>
      <c r="CW89">
        <v>25000</v>
      </c>
      <c r="CY89" s="173" t="s">
        <v>198</v>
      </c>
      <c r="CZ89" s="173">
        <v>25000</v>
      </c>
    </row>
    <row r="90" spans="1:101">
      <c r="A90" s="7">
        <v>89</v>
      </c>
      <c r="B90" s="7" t="s">
        <v>24</v>
      </c>
      <c r="C90" s="7">
        <v>4</v>
      </c>
      <c r="D90" s="7">
        <v>0</v>
      </c>
      <c r="E90" s="7">
        <v>750</v>
      </c>
      <c r="F90" s="7">
        <v>0</v>
      </c>
      <c r="G90" s="7">
        <v>0</v>
      </c>
      <c r="H90" s="7">
        <v>0</v>
      </c>
      <c r="I90" s="7">
        <v>5863.6</v>
      </c>
      <c r="J90" s="7">
        <v>0</v>
      </c>
      <c r="K90" s="7">
        <v>0</v>
      </c>
      <c r="L90" s="7">
        <v>150</v>
      </c>
      <c r="M90" s="7">
        <v>80</v>
      </c>
      <c r="N90" s="7">
        <v>0</v>
      </c>
      <c r="O90" s="7">
        <v>0</v>
      </c>
      <c r="P90" s="7">
        <v>1000</v>
      </c>
      <c r="Q90" s="7">
        <v>0</v>
      </c>
      <c r="R90" s="7">
        <v>100</v>
      </c>
      <c r="S90" s="7">
        <v>0</v>
      </c>
      <c r="T90" s="7">
        <v>0</v>
      </c>
      <c r="U90" s="7">
        <v>0</v>
      </c>
      <c r="V90" s="7">
        <v>160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100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7">
        <v>0</v>
      </c>
      <c r="AQ90" s="7">
        <v>0</v>
      </c>
      <c r="AR90" s="7">
        <v>0</v>
      </c>
      <c r="AS90" s="7">
        <v>0</v>
      </c>
      <c r="AT90" s="7">
        <v>0</v>
      </c>
      <c r="AU90" s="7">
        <v>0</v>
      </c>
      <c r="AV90" s="7">
        <v>0</v>
      </c>
      <c r="AW90" s="7">
        <v>0</v>
      </c>
      <c r="AX90" s="7">
        <v>0</v>
      </c>
      <c r="AY90" s="7">
        <v>0</v>
      </c>
      <c r="AZ90" s="7">
        <v>90</v>
      </c>
      <c r="BA90" s="7">
        <v>20</v>
      </c>
      <c r="BB90" s="7">
        <v>0</v>
      </c>
      <c r="BC90" s="7">
        <v>0</v>
      </c>
      <c r="BD90" s="7">
        <v>3250</v>
      </c>
      <c r="BE90" s="7">
        <v>0</v>
      </c>
      <c r="BF90" s="7"/>
      <c r="BG90" s="7">
        <v>0</v>
      </c>
      <c r="BH90" s="7">
        <v>0</v>
      </c>
      <c r="BI90" s="7">
        <v>0</v>
      </c>
      <c r="BJ90" s="7">
        <v>0</v>
      </c>
      <c r="BK90" s="7">
        <v>0</v>
      </c>
      <c r="BL90" s="7"/>
      <c r="BM90" s="7">
        <v>0</v>
      </c>
      <c r="BN90" s="7">
        <v>0</v>
      </c>
      <c r="BO90" s="7">
        <v>1062</v>
      </c>
      <c r="BP90" s="7">
        <v>0</v>
      </c>
      <c r="BQ90" s="7">
        <v>0</v>
      </c>
      <c r="BR90" s="7">
        <v>220</v>
      </c>
      <c r="BS90" s="7">
        <v>830</v>
      </c>
      <c r="BT90" s="7">
        <v>60</v>
      </c>
      <c r="BU90" s="7">
        <v>0</v>
      </c>
      <c r="BV90" s="7">
        <v>0</v>
      </c>
      <c r="BW90" s="7">
        <v>0</v>
      </c>
      <c r="BX90" s="7">
        <v>0</v>
      </c>
      <c r="BY90" s="8">
        <v>0</v>
      </c>
      <c r="BZ90" s="8">
        <v>0</v>
      </c>
      <c r="CA90" s="8">
        <v>0</v>
      </c>
      <c r="CB90" s="8">
        <v>0</v>
      </c>
      <c r="CC90" s="7">
        <v>0</v>
      </c>
      <c r="CD90" s="7"/>
      <c r="CE90" s="181">
        <f t="shared" si="11"/>
        <v>13735.6</v>
      </c>
      <c r="CF90" s="7">
        <v>13736</v>
      </c>
      <c r="CG90" s="7" t="s">
        <v>24</v>
      </c>
      <c r="CH90" s="182">
        <v>13736</v>
      </c>
      <c r="CI90" s="7"/>
      <c r="CJ90" s="182">
        <f t="shared" si="8"/>
        <v>13736</v>
      </c>
      <c r="CK90" s="7">
        <v>3125.67</v>
      </c>
      <c r="CL90" s="182">
        <f t="shared" si="9"/>
        <v>12502.68</v>
      </c>
      <c r="CM90" s="182">
        <f t="shared" si="10"/>
        <v>26238.68</v>
      </c>
      <c r="CN90" s="7">
        <v>8333.32</v>
      </c>
      <c r="CO90" s="7">
        <f t="shared" si="12"/>
        <v>17905.36</v>
      </c>
      <c r="CP90" s="7"/>
      <c r="CV90" t="s">
        <v>163</v>
      </c>
      <c r="CW90">
        <v>25000</v>
      </c>
    </row>
    <row r="91" spans="1:104">
      <c r="A91" s="7">
        <v>90</v>
      </c>
      <c r="B91" s="7" t="s">
        <v>217</v>
      </c>
      <c r="C91" s="7">
        <v>4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1000</v>
      </c>
      <c r="Q91" s="7">
        <v>0</v>
      </c>
      <c r="R91" s="7">
        <v>100</v>
      </c>
      <c r="S91" s="7">
        <v>0</v>
      </c>
      <c r="T91" s="7">
        <v>0</v>
      </c>
      <c r="U91" s="7">
        <v>0</v>
      </c>
      <c r="V91" s="7">
        <v>160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100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v>0</v>
      </c>
      <c r="AO91" s="7">
        <v>0</v>
      </c>
      <c r="AP91" s="7">
        <v>0</v>
      </c>
      <c r="AQ91" s="7">
        <v>0</v>
      </c>
      <c r="AR91" s="7">
        <v>0</v>
      </c>
      <c r="AS91" s="7">
        <v>0</v>
      </c>
      <c r="AT91" s="7">
        <v>0</v>
      </c>
      <c r="AU91" s="7">
        <v>0</v>
      </c>
      <c r="AV91" s="7">
        <v>0</v>
      </c>
      <c r="AW91" s="7">
        <v>0</v>
      </c>
      <c r="AX91" s="7">
        <v>0</v>
      </c>
      <c r="AY91" s="7">
        <v>0</v>
      </c>
      <c r="AZ91" s="7">
        <v>75</v>
      </c>
      <c r="BA91" s="7">
        <v>29</v>
      </c>
      <c r="BB91" s="7">
        <v>0</v>
      </c>
      <c r="BC91" s="7">
        <v>0</v>
      </c>
      <c r="BD91" s="7">
        <v>2816.66666666666</v>
      </c>
      <c r="BE91" s="7">
        <v>0</v>
      </c>
      <c r="BF91" s="7"/>
      <c r="BG91" s="7">
        <v>0</v>
      </c>
      <c r="BH91" s="7">
        <v>0</v>
      </c>
      <c r="BI91" s="7">
        <v>0</v>
      </c>
      <c r="BJ91" s="7">
        <v>0</v>
      </c>
      <c r="BK91" s="7">
        <v>20</v>
      </c>
      <c r="BL91" s="7"/>
      <c r="BM91" s="7">
        <v>0</v>
      </c>
      <c r="BN91" s="7">
        <v>0</v>
      </c>
      <c r="BO91" s="7">
        <v>830</v>
      </c>
      <c r="BP91" s="7">
        <v>0</v>
      </c>
      <c r="BQ91" s="7">
        <v>0</v>
      </c>
      <c r="BR91" s="7">
        <v>175</v>
      </c>
      <c r="BS91" s="7">
        <v>420</v>
      </c>
      <c r="BT91" s="7">
        <v>60</v>
      </c>
      <c r="BU91" s="7">
        <v>0</v>
      </c>
      <c r="BV91" s="7">
        <v>0</v>
      </c>
      <c r="BW91" s="7">
        <v>80</v>
      </c>
      <c r="BX91" s="7">
        <v>0</v>
      </c>
      <c r="BY91" s="8">
        <v>0</v>
      </c>
      <c r="BZ91" s="8">
        <v>0</v>
      </c>
      <c r="CA91" s="8">
        <v>0</v>
      </c>
      <c r="CB91" s="8">
        <v>0</v>
      </c>
      <c r="CC91" s="7">
        <v>180</v>
      </c>
      <c r="CD91" s="7"/>
      <c r="CE91" s="181">
        <f t="shared" si="11"/>
        <v>6045.66666666666</v>
      </c>
      <c r="CF91" s="7">
        <v>6046</v>
      </c>
      <c r="CG91" s="7" t="s">
        <v>217</v>
      </c>
      <c r="CH91" s="182">
        <v>6046</v>
      </c>
      <c r="CI91" s="7"/>
      <c r="CJ91" s="182">
        <f t="shared" si="8"/>
        <v>6046</v>
      </c>
      <c r="CK91" s="7">
        <v>3125.67</v>
      </c>
      <c r="CL91" s="182">
        <f t="shared" si="9"/>
        <v>12502.68</v>
      </c>
      <c r="CM91" s="182">
        <f t="shared" si="10"/>
        <v>18548.68</v>
      </c>
      <c r="CN91" s="7">
        <v>8333.32</v>
      </c>
      <c r="CO91" s="7">
        <f t="shared" si="12"/>
        <v>10215.36</v>
      </c>
      <c r="CP91" s="7"/>
      <c r="CV91" t="s">
        <v>201</v>
      </c>
      <c r="CW91">
        <v>25000</v>
      </c>
      <c r="CY91" t="s">
        <v>201</v>
      </c>
      <c r="CZ91">
        <v>25000</v>
      </c>
    </row>
    <row r="92" spans="1:104">
      <c r="A92" s="7">
        <v>91</v>
      </c>
      <c r="B92" s="7" t="s">
        <v>218</v>
      </c>
      <c r="C92" s="7">
        <v>4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150</v>
      </c>
      <c r="M92" s="7">
        <v>0</v>
      </c>
      <c r="N92" s="7">
        <v>0</v>
      </c>
      <c r="O92" s="7">
        <v>0</v>
      </c>
      <c r="P92" s="7">
        <v>1000</v>
      </c>
      <c r="Q92" s="7">
        <v>0</v>
      </c>
      <c r="R92" s="7">
        <v>100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200</v>
      </c>
      <c r="AA92" s="7">
        <v>0</v>
      </c>
      <c r="AB92" s="7">
        <v>0</v>
      </c>
      <c r="AC92" s="7">
        <v>0</v>
      </c>
      <c r="AD92" s="7">
        <v>0</v>
      </c>
      <c r="AE92" s="7">
        <v>100</v>
      </c>
      <c r="AF92" s="7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7">
        <v>0</v>
      </c>
      <c r="AN92" s="7">
        <v>0</v>
      </c>
      <c r="AO92" s="7">
        <v>0</v>
      </c>
      <c r="AP92" s="7">
        <v>0</v>
      </c>
      <c r="AQ92" s="7">
        <v>0</v>
      </c>
      <c r="AR92" s="7">
        <v>0</v>
      </c>
      <c r="AS92" s="7">
        <v>0</v>
      </c>
      <c r="AT92" s="7">
        <v>0</v>
      </c>
      <c r="AU92" s="7">
        <v>0</v>
      </c>
      <c r="AV92" s="7">
        <v>0</v>
      </c>
      <c r="AW92" s="7">
        <v>0</v>
      </c>
      <c r="AX92" s="7">
        <v>0</v>
      </c>
      <c r="AY92" s="7">
        <v>0</v>
      </c>
      <c r="AZ92" s="7">
        <v>0</v>
      </c>
      <c r="BA92" s="7">
        <v>46</v>
      </c>
      <c r="BB92" s="7">
        <v>350</v>
      </c>
      <c r="BC92" s="7">
        <v>0</v>
      </c>
      <c r="BD92" s="7">
        <v>2600</v>
      </c>
      <c r="BE92" s="7">
        <v>0</v>
      </c>
      <c r="BF92" s="7"/>
      <c r="BG92" s="7">
        <v>0</v>
      </c>
      <c r="BH92" s="7">
        <v>0</v>
      </c>
      <c r="BI92" s="7">
        <v>0</v>
      </c>
      <c r="BJ92" s="7">
        <v>0</v>
      </c>
      <c r="BK92" s="7">
        <v>20</v>
      </c>
      <c r="BL92" s="7"/>
      <c r="BM92" s="7">
        <v>40</v>
      </c>
      <c r="BN92" s="7">
        <v>0</v>
      </c>
      <c r="BO92" s="7">
        <v>0</v>
      </c>
      <c r="BP92" s="7">
        <v>0</v>
      </c>
      <c r="BQ92" s="7">
        <v>0</v>
      </c>
      <c r="BR92" s="7">
        <v>0</v>
      </c>
      <c r="BS92" s="7">
        <v>0</v>
      </c>
      <c r="BT92" s="7">
        <v>30</v>
      </c>
      <c r="BU92" s="7">
        <v>0</v>
      </c>
      <c r="BV92" s="7">
        <v>0</v>
      </c>
      <c r="BW92" s="7">
        <v>0</v>
      </c>
      <c r="BX92" s="7">
        <v>0</v>
      </c>
      <c r="BY92" s="8">
        <v>0</v>
      </c>
      <c r="BZ92" s="8">
        <v>0</v>
      </c>
      <c r="CA92" s="8">
        <v>0</v>
      </c>
      <c r="CB92" s="8">
        <v>0</v>
      </c>
      <c r="CC92" s="7">
        <v>0</v>
      </c>
      <c r="CD92" s="30"/>
      <c r="CE92" s="181">
        <f t="shared" si="11"/>
        <v>4636</v>
      </c>
      <c r="CF92" s="7">
        <v>4636</v>
      </c>
      <c r="CG92" s="7" t="s">
        <v>218</v>
      </c>
      <c r="CH92" s="182">
        <v>4636</v>
      </c>
      <c r="CI92" s="7"/>
      <c r="CJ92" s="182">
        <f t="shared" si="8"/>
        <v>4636</v>
      </c>
      <c r="CK92" s="7">
        <v>3125.67</v>
      </c>
      <c r="CL92" s="182">
        <f t="shared" si="9"/>
        <v>12502.68</v>
      </c>
      <c r="CM92" s="182">
        <f t="shared" si="10"/>
        <v>17138.68</v>
      </c>
      <c r="CN92" s="7">
        <v>8333.32</v>
      </c>
      <c r="CO92" s="7">
        <f t="shared" si="12"/>
        <v>8805.36</v>
      </c>
      <c r="CP92" s="7"/>
      <c r="CV92" t="s">
        <v>40</v>
      </c>
      <c r="CW92">
        <v>25000</v>
      </c>
      <c r="CY92" t="s">
        <v>40</v>
      </c>
      <c r="CZ92">
        <v>25000</v>
      </c>
    </row>
    <row r="93" spans="1:94">
      <c r="A93" s="7">
        <v>92</v>
      </c>
      <c r="B93" s="7" t="s">
        <v>45</v>
      </c>
      <c r="C93" s="7">
        <v>4</v>
      </c>
      <c r="D93" s="7">
        <v>0</v>
      </c>
      <c r="E93" s="7">
        <v>0</v>
      </c>
      <c r="F93" s="7">
        <v>880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1000</v>
      </c>
      <c r="Q93" s="7">
        <v>0</v>
      </c>
      <c r="R93" s="7">
        <v>100</v>
      </c>
      <c r="S93" s="7">
        <v>0</v>
      </c>
      <c r="T93" s="7">
        <v>0</v>
      </c>
      <c r="U93" s="7">
        <v>0</v>
      </c>
      <c r="V93" s="7">
        <v>160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100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7">
        <v>30</v>
      </c>
      <c r="BA93" s="7">
        <v>34</v>
      </c>
      <c r="BB93" s="7">
        <v>0</v>
      </c>
      <c r="BC93" s="7">
        <v>0</v>
      </c>
      <c r="BD93" s="7">
        <v>2600</v>
      </c>
      <c r="BE93" s="7">
        <v>0</v>
      </c>
      <c r="BF93" s="7"/>
      <c r="BG93" s="7">
        <v>0</v>
      </c>
      <c r="BH93" s="7">
        <v>0</v>
      </c>
      <c r="BI93" s="7">
        <v>0</v>
      </c>
      <c r="BJ93" s="7">
        <v>0</v>
      </c>
      <c r="BK93" s="7">
        <v>20</v>
      </c>
      <c r="BL93" s="7"/>
      <c r="BM93" s="7">
        <v>40</v>
      </c>
      <c r="BN93" s="7">
        <v>0</v>
      </c>
      <c r="BO93" s="7">
        <v>800</v>
      </c>
      <c r="BP93" s="7">
        <v>0</v>
      </c>
      <c r="BQ93" s="7">
        <v>0</v>
      </c>
      <c r="BR93" s="7">
        <v>245</v>
      </c>
      <c r="BS93" s="7">
        <v>770</v>
      </c>
      <c r="BT93" s="7">
        <v>60</v>
      </c>
      <c r="BU93" s="7">
        <v>0</v>
      </c>
      <c r="BV93" s="7">
        <v>0</v>
      </c>
      <c r="BW93" s="7">
        <v>0</v>
      </c>
      <c r="BX93" s="7">
        <v>0</v>
      </c>
      <c r="BY93" s="8">
        <v>0</v>
      </c>
      <c r="BZ93" s="8">
        <v>0</v>
      </c>
      <c r="CA93" s="8">
        <v>0</v>
      </c>
      <c r="CB93" s="8">
        <v>0</v>
      </c>
      <c r="CC93" s="7">
        <v>360</v>
      </c>
      <c r="CD93" s="30">
        <v>30</v>
      </c>
      <c r="CE93" s="181">
        <f t="shared" si="11"/>
        <v>7229</v>
      </c>
      <c r="CF93" s="7">
        <v>7229</v>
      </c>
      <c r="CG93" s="7" t="s">
        <v>45</v>
      </c>
      <c r="CH93" s="182">
        <v>7229</v>
      </c>
      <c r="CI93" s="7"/>
      <c r="CJ93" s="182">
        <f t="shared" si="8"/>
        <v>7229</v>
      </c>
      <c r="CK93" s="7">
        <v>3125.67</v>
      </c>
      <c r="CL93" s="182">
        <f t="shared" si="9"/>
        <v>12502.68</v>
      </c>
      <c r="CM93" s="182">
        <f t="shared" si="10"/>
        <v>19731.68</v>
      </c>
      <c r="CN93" s="7">
        <v>8333.32</v>
      </c>
      <c r="CO93" s="7">
        <f t="shared" si="12"/>
        <v>11398.36</v>
      </c>
      <c r="CP93" s="7"/>
    </row>
    <row r="94" spans="1:104">
      <c r="A94" s="7">
        <v>93</v>
      </c>
      <c r="B94" s="7" t="s">
        <v>47</v>
      </c>
      <c r="C94" s="7">
        <v>4</v>
      </c>
      <c r="D94" s="7">
        <v>0</v>
      </c>
      <c r="E94" s="7">
        <v>0</v>
      </c>
      <c r="F94" s="7">
        <v>880</v>
      </c>
      <c r="G94" s="7">
        <v>0</v>
      </c>
      <c r="H94" s="7">
        <v>0</v>
      </c>
      <c r="I94" s="7">
        <v>0</v>
      </c>
      <c r="J94" s="7">
        <v>400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1000</v>
      </c>
      <c r="Q94" s="7">
        <v>0</v>
      </c>
      <c r="R94" s="7">
        <v>100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100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7">
        <v>0</v>
      </c>
      <c r="AV94" s="7">
        <v>0</v>
      </c>
      <c r="AW94" s="7">
        <v>0</v>
      </c>
      <c r="AX94" s="7">
        <v>0</v>
      </c>
      <c r="AY94" s="7">
        <v>0</v>
      </c>
      <c r="AZ94" s="7">
        <v>0</v>
      </c>
      <c r="BA94" s="7">
        <v>37</v>
      </c>
      <c r="BB94" s="7">
        <v>0</v>
      </c>
      <c r="BC94" s="7">
        <v>0</v>
      </c>
      <c r="BD94" s="7">
        <v>2600</v>
      </c>
      <c r="BE94" s="7">
        <v>50</v>
      </c>
      <c r="BF94" s="7"/>
      <c r="BG94" s="7">
        <v>50</v>
      </c>
      <c r="BH94" s="7">
        <v>0</v>
      </c>
      <c r="BI94" s="7">
        <v>0</v>
      </c>
      <c r="BJ94" s="7">
        <v>0</v>
      </c>
      <c r="BK94" s="7">
        <v>0</v>
      </c>
      <c r="BL94" s="7"/>
      <c r="BM94" s="7">
        <v>40</v>
      </c>
      <c r="BN94" s="7">
        <v>0</v>
      </c>
      <c r="BO94" s="7">
        <v>1680</v>
      </c>
      <c r="BP94" s="7">
        <v>0</v>
      </c>
      <c r="BQ94" s="7">
        <v>0</v>
      </c>
      <c r="BR94" s="7">
        <v>200</v>
      </c>
      <c r="BS94" s="7">
        <v>400</v>
      </c>
      <c r="BT94" s="7">
        <v>0</v>
      </c>
      <c r="BU94" s="7">
        <v>0</v>
      </c>
      <c r="BV94" s="7">
        <v>0</v>
      </c>
      <c r="BW94" s="7">
        <v>0</v>
      </c>
      <c r="BX94" s="7">
        <v>0</v>
      </c>
      <c r="BY94" s="8">
        <v>0</v>
      </c>
      <c r="BZ94" s="8">
        <v>0</v>
      </c>
      <c r="CA94" s="8">
        <v>0</v>
      </c>
      <c r="CB94" s="8">
        <v>0</v>
      </c>
      <c r="CC94" s="7">
        <v>240</v>
      </c>
      <c r="CD94" s="30">
        <v>100</v>
      </c>
      <c r="CE94" s="181">
        <f t="shared" si="11"/>
        <v>7877</v>
      </c>
      <c r="CF94" s="7">
        <v>7877</v>
      </c>
      <c r="CG94" s="7" t="s">
        <v>47</v>
      </c>
      <c r="CH94" s="182">
        <v>7877</v>
      </c>
      <c r="CI94" s="7"/>
      <c r="CJ94" s="182">
        <f t="shared" si="8"/>
        <v>7877</v>
      </c>
      <c r="CK94" s="7">
        <v>3125.67</v>
      </c>
      <c r="CL94" s="182">
        <f t="shared" si="9"/>
        <v>12502.68</v>
      </c>
      <c r="CM94" s="182">
        <f t="shared" si="10"/>
        <v>20379.68</v>
      </c>
      <c r="CN94" s="7">
        <v>8333.32</v>
      </c>
      <c r="CO94" s="7">
        <f t="shared" si="12"/>
        <v>12046.36</v>
      </c>
      <c r="CP94" s="7"/>
      <c r="CY94" t="s">
        <v>44</v>
      </c>
      <c r="CZ94">
        <v>25000</v>
      </c>
    </row>
    <row r="95" spans="1:104">
      <c r="A95" s="7">
        <v>94</v>
      </c>
      <c r="B95" s="7" t="s">
        <v>19</v>
      </c>
      <c r="C95" s="7">
        <v>4</v>
      </c>
      <c r="D95" s="7">
        <v>0</v>
      </c>
      <c r="E95" s="7">
        <v>800</v>
      </c>
      <c r="F95" s="7">
        <v>0</v>
      </c>
      <c r="G95" s="7">
        <v>0</v>
      </c>
      <c r="H95" s="7">
        <v>0</v>
      </c>
      <c r="I95" s="7">
        <v>5863.6</v>
      </c>
      <c r="J95" s="7">
        <v>400</v>
      </c>
      <c r="K95" s="7">
        <v>0</v>
      </c>
      <c r="L95" s="7">
        <v>150</v>
      </c>
      <c r="M95" s="7">
        <v>80</v>
      </c>
      <c r="N95" s="7">
        <v>0</v>
      </c>
      <c r="O95" s="7">
        <v>0</v>
      </c>
      <c r="P95" s="7">
        <v>1000</v>
      </c>
      <c r="Q95" s="7">
        <v>0</v>
      </c>
      <c r="R95" s="7">
        <v>100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100</v>
      </c>
      <c r="AF95" s="7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</v>
      </c>
      <c r="AL95" s="7">
        <v>0</v>
      </c>
      <c r="AM95" s="7">
        <v>0</v>
      </c>
      <c r="AN95" s="7">
        <v>0</v>
      </c>
      <c r="AO95" s="7">
        <v>0</v>
      </c>
      <c r="AP95" s="7">
        <v>8</v>
      </c>
      <c r="AQ95" s="7">
        <v>0</v>
      </c>
      <c r="AR95" s="7">
        <v>0</v>
      </c>
      <c r="AS95" s="7">
        <v>0</v>
      </c>
      <c r="AT95" s="7">
        <v>0</v>
      </c>
      <c r="AU95" s="7">
        <v>0</v>
      </c>
      <c r="AV95" s="7">
        <v>0</v>
      </c>
      <c r="AW95" s="7">
        <v>0</v>
      </c>
      <c r="AX95" s="7">
        <v>0</v>
      </c>
      <c r="AY95" s="7">
        <v>0</v>
      </c>
      <c r="AZ95" s="7">
        <v>115</v>
      </c>
      <c r="BA95" s="7">
        <v>23</v>
      </c>
      <c r="BB95" s="7">
        <v>0</v>
      </c>
      <c r="BC95" s="7">
        <v>0</v>
      </c>
      <c r="BD95" s="7">
        <v>2600</v>
      </c>
      <c r="BE95" s="7">
        <v>50</v>
      </c>
      <c r="BF95" s="7"/>
      <c r="BG95" s="7">
        <v>0</v>
      </c>
      <c r="BH95" s="7">
        <v>0</v>
      </c>
      <c r="BI95" s="7">
        <v>0</v>
      </c>
      <c r="BJ95" s="7">
        <v>0</v>
      </c>
      <c r="BK95" s="7">
        <v>0</v>
      </c>
      <c r="BL95" s="7"/>
      <c r="BM95" s="7">
        <v>0</v>
      </c>
      <c r="BN95" s="7">
        <v>0</v>
      </c>
      <c r="BO95" s="7">
        <v>2308</v>
      </c>
      <c r="BP95" s="7">
        <v>0</v>
      </c>
      <c r="BQ95" s="7">
        <v>0</v>
      </c>
      <c r="BR95" s="7">
        <v>350</v>
      </c>
      <c r="BS95" s="7">
        <v>700</v>
      </c>
      <c r="BT95" s="7">
        <v>30</v>
      </c>
      <c r="BU95" s="7">
        <v>0</v>
      </c>
      <c r="BV95" s="7">
        <v>0</v>
      </c>
      <c r="BW95" s="7">
        <v>0</v>
      </c>
      <c r="BX95" s="7">
        <v>0</v>
      </c>
      <c r="BY95" s="8">
        <v>0</v>
      </c>
      <c r="BZ95" s="8">
        <v>0</v>
      </c>
      <c r="CA95" s="8">
        <v>0</v>
      </c>
      <c r="CB95" s="8">
        <v>0</v>
      </c>
      <c r="CC95" s="7">
        <v>0</v>
      </c>
      <c r="CD95" s="7"/>
      <c r="CE95" s="181">
        <f t="shared" si="11"/>
        <v>14677.6</v>
      </c>
      <c r="CF95" s="7">
        <v>14678</v>
      </c>
      <c r="CG95" s="7" t="s">
        <v>19</v>
      </c>
      <c r="CH95" s="182">
        <v>14678</v>
      </c>
      <c r="CI95" s="7"/>
      <c r="CJ95" s="182">
        <f t="shared" si="8"/>
        <v>14678</v>
      </c>
      <c r="CK95" s="7">
        <v>3125.67</v>
      </c>
      <c r="CL95" s="182">
        <f t="shared" si="9"/>
        <v>12502.68</v>
      </c>
      <c r="CM95" s="182">
        <f t="shared" si="10"/>
        <v>27180.68</v>
      </c>
      <c r="CN95" s="7">
        <v>8333.32</v>
      </c>
      <c r="CO95" s="7">
        <f t="shared" si="12"/>
        <v>18847.36</v>
      </c>
      <c r="CP95" s="7"/>
      <c r="CY95" t="s">
        <v>205</v>
      </c>
      <c r="CZ95">
        <v>25000</v>
      </c>
    </row>
    <row r="96" spans="1:104">
      <c r="A96" s="7">
        <v>95</v>
      </c>
      <c r="B96" s="7" t="s">
        <v>27</v>
      </c>
      <c r="C96" s="7">
        <v>4</v>
      </c>
      <c r="D96" s="7">
        <v>0</v>
      </c>
      <c r="E96" s="7">
        <v>750</v>
      </c>
      <c r="F96" s="7">
        <v>0</v>
      </c>
      <c r="G96" s="7">
        <v>0</v>
      </c>
      <c r="H96" s="7">
        <v>0</v>
      </c>
      <c r="I96" s="7">
        <v>5863.6</v>
      </c>
      <c r="J96" s="7">
        <v>400</v>
      </c>
      <c r="K96" s="7">
        <v>0</v>
      </c>
      <c r="L96" s="7">
        <v>150</v>
      </c>
      <c r="M96" s="7">
        <v>80</v>
      </c>
      <c r="N96" s="7">
        <v>0</v>
      </c>
      <c r="O96" s="7">
        <v>0</v>
      </c>
      <c r="P96" s="7">
        <v>1000</v>
      </c>
      <c r="Q96" s="7">
        <v>0</v>
      </c>
      <c r="R96" s="7">
        <v>100</v>
      </c>
      <c r="S96" s="7">
        <v>0</v>
      </c>
      <c r="T96" s="7">
        <v>0</v>
      </c>
      <c r="U96" s="7">
        <v>0</v>
      </c>
      <c r="V96" s="7">
        <v>160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100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7">
        <v>0</v>
      </c>
      <c r="AV96" s="7">
        <v>0</v>
      </c>
      <c r="AW96" s="7">
        <v>0</v>
      </c>
      <c r="AX96" s="7">
        <v>0</v>
      </c>
      <c r="AY96" s="7">
        <v>0</v>
      </c>
      <c r="AZ96" s="7">
        <v>175</v>
      </c>
      <c r="BA96" s="7">
        <v>23</v>
      </c>
      <c r="BB96" s="7">
        <v>0</v>
      </c>
      <c r="BC96" s="7">
        <v>0</v>
      </c>
      <c r="BD96" s="7">
        <v>2600</v>
      </c>
      <c r="BE96" s="7">
        <v>150</v>
      </c>
      <c r="BF96" s="7"/>
      <c r="BG96" s="7">
        <v>0</v>
      </c>
      <c r="BH96" s="7">
        <v>0</v>
      </c>
      <c r="BI96" s="7">
        <v>0</v>
      </c>
      <c r="BJ96" s="7">
        <v>0</v>
      </c>
      <c r="BK96" s="7">
        <v>0</v>
      </c>
      <c r="BL96" s="7"/>
      <c r="BM96" s="7">
        <v>0</v>
      </c>
      <c r="BN96" s="7">
        <v>0</v>
      </c>
      <c r="BO96" s="7">
        <v>2258</v>
      </c>
      <c r="BP96" s="7">
        <v>0</v>
      </c>
      <c r="BQ96" s="7">
        <v>0</v>
      </c>
      <c r="BR96" s="7">
        <v>350</v>
      </c>
      <c r="BS96" s="7">
        <v>700</v>
      </c>
      <c r="BT96" s="7">
        <v>30</v>
      </c>
      <c r="BU96" s="7">
        <v>0</v>
      </c>
      <c r="BV96" s="7">
        <v>0</v>
      </c>
      <c r="BW96" s="7">
        <v>0</v>
      </c>
      <c r="BX96" s="7">
        <v>50</v>
      </c>
      <c r="BY96" s="8">
        <v>0</v>
      </c>
      <c r="BZ96" s="8">
        <v>0</v>
      </c>
      <c r="CA96" s="8">
        <v>0</v>
      </c>
      <c r="CB96" s="8">
        <v>0</v>
      </c>
      <c r="CC96" s="7">
        <v>0</v>
      </c>
      <c r="CD96" s="7"/>
      <c r="CE96" s="181">
        <f t="shared" si="11"/>
        <v>14939.6</v>
      </c>
      <c r="CF96" s="7">
        <v>14940</v>
      </c>
      <c r="CG96" s="7" t="s">
        <v>27</v>
      </c>
      <c r="CH96" s="182">
        <v>14940</v>
      </c>
      <c r="CI96" s="7"/>
      <c r="CJ96" s="182">
        <f t="shared" si="8"/>
        <v>14940</v>
      </c>
      <c r="CK96" s="7">
        <v>3125.67</v>
      </c>
      <c r="CL96" s="182">
        <f t="shared" si="9"/>
        <v>12502.68</v>
      </c>
      <c r="CM96" s="182">
        <f t="shared" si="10"/>
        <v>27442.68</v>
      </c>
      <c r="CN96" s="7">
        <v>8333.32</v>
      </c>
      <c r="CO96" s="7">
        <f t="shared" si="12"/>
        <v>19109.36</v>
      </c>
      <c r="CP96" s="7"/>
      <c r="CY96" t="s">
        <v>200</v>
      </c>
      <c r="CZ96">
        <v>25000</v>
      </c>
    </row>
    <row r="97" spans="1:104">
      <c r="A97" s="7">
        <v>96</v>
      </c>
      <c r="B97" s="7" t="s">
        <v>20</v>
      </c>
      <c r="C97" s="7">
        <v>4</v>
      </c>
      <c r="D97" s="7">
        <v>0</v>
      </c>
      <c r="E97" s="7">
        <v>800</v>
      </c>
      <c r="F97" s="7">
        <v>0</v>
      </c>
      <c r="G97" s="7">
        <v>0</v>
      </c>
      <c r="H97" s="7">
        <v>0</v>
      </c>
      <c r="I97" s="7">
        <v>5700</v>
      </c>
      <c r="J97" s="7">
        <v>400</v>
      </c>
      <c r="K97" s="7">
        <v>0</v>
      </c>
      <c r="L97" s="7">
        <v>150</v>
      </c>
      <c r="M97" s="7">
        <v>80</v>
      </c>
      <c r="N97" s="7">
        <v>0</v>
      </c>
      <c r="O97" s="7">
        <v>0</v>
      </c>
      <c r="P97" s="7">
        <v>1000</v>
      </c>
      <c r="Q97" s="7">
        <v>0</v>
      </c>
      <c r="R97" s="7">
        <v>100</v>
      </c>
      <c r="S97" s="7">
        <v>0</v>
      </c>
      <c r="T97" s="7">
        <v>0</v>
      </c>
      <c r="U97" s="7">
        <v>0</v>
      </c>
      <c r="V97" s="7">
        <v>160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100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8</v>
      </c>
      <c r="AQ97" s="7">
        <v>32</v>
      </c>
      <c r="AR97" s="7">
        <v>0</v>
      </c>
      <c r="AS97" s="7">
        <v>0</v>
      </c>
      <c r="AT97" s="7">
        <v>0</v>
      </c>
      <c r="AU97" s="7">
        <v>0</v>
      </c>
      <c r="AV97" s="7">
        <v>0</v>
      </c>
      <c r="AW97" s="7">
        <v>0</v>
      </c>
      <c r="AX97" s="7">
        <v>0</v>
      </c>
      <c r="AY97" s="7">
        <v>0</v>
      </c>
      <c r="AZ97" s="7">
        <v>100</v>
      </c>
      <c r="BA97" s="7">
        <v>16</v>
      </c>
      <c r="BB97" s="7">
        <v>0</v>
      </c>
      <c r="BC97" s="7">
        <v>0</v>
      </c>
      <c r="BD97" s="7">
        <v>2600</v>
      </c>
      <c r="BE97" s="7">
        <v>50</v>
      </c>
      <c r="BF97" s="7"/>
      <c r="BG97" s="7">
        <v>0</v>
      </c>
      <c r="BH97" s="7">
        <v>0</v>
      </c>
      <c r="BI97" s="7">
        <v>0</v>
      </c>
      <c r="BJ97" s="7">
        <v>0</v>
      </c>
      <c r="BK97" s="7">
        <v>0</v>
      </c>
      <c r="BL97" s="7"/>
      <c r="BM97" s="7">
        <v>0</v>
      </c>
      <c r="BN97" s="7">
        <v>0</v>
      </c>
      <c r="BO97" s="7">
        <v>1554</v>
      </c>
      <c r="BP97" s="7">
        <v>0</v>
      </c>
      <c r="BQ97" s="7">
        <v>0</v>
      </c>
      <c r="BR97" s="7">
        <v>100</v>
      </c>
      <c r="BS97" s="7">
        <v>300</v>
      </c>
      <c r="BT97" s="7">
        <v>30</v>
      </c>
      <c r="BU97" s="7">
        <v>0</v>
      </c>
      <c r="BV97" s="7">
        <v>0</v>
      </c>
      <c r="BW97" s="7">
        <v>0</v>
      </c>
      <c r="BX97" s="7">
        <v>0</v>
      </c>
      <c r="BY97" s="8">
        <v>0</v>
      </c>
      <c r="BZ97" s="8">
        <v>0</v>
      </c>
      <c r="CA97" s="8">
        <v>0</v>
      </c>
      <c r="CB97" s="8">
        <v>0</v>
      </c>
      <c r="CC97" s="7">
        <v>0</v>
      </c>
      <c r="CD97" s="7"/>
      <c r="CE97" s="181">
        <f t="shared" si="11"/>
        <v>13280</v>
      </c>
      <c r="CF97" s="7">
        <v>13280</v>
      </c>
      <c r="CG97" s="7" t="s">
        <v>20</v>
      </c>
      <c r="CH97" s="182">
        <v>13280</v>
      </c>
      <c r="CI97" s="7"/>
      <c r="CJ97" s="182">
        <f t="shared" si="8"/>
        <v>13280</v>
      </c>
      <c r="CK97" s="7">
        <v>3125.67</v>
      </c>
      <c r="CL97" s="182">
        <f t="shared" si="9"/>
        <v>12502.68</v>
      </c>
      <c r="CM97" s="182">
        <f t="shared" si="10"/>
        <v>25782.68</v>
      </c>
      <c r="CN97" s="7">
        <v>8333.32</v>
      </c>
      <c r="CO97" s="7">
        <f t="shared" si="12"/>
        <v>17449.36</v>
      </c>
      <c r="CP97" s="7"/>
      <c r="CV97" t="s">
        <v>18</v>
      </c>
      <c r="CW97">
        <v>10416.6</v>
      </c>
      <c r="CY97" t="s">
        <v>18</v>
      </c>
      <c r="CZ97">
        <v>10416.6</v>
      </c>
    </row>
    <row r="98" spans="1:104">
      <c r="A98" s="7">
        <v>97</v>
      </c>
      <c r="B98" s="7" t="s">
        <v>50</v>
      </c>
      <c r="C98" s="7">
        <v>4</v>
      </c>
      <c r="D98" s="7">
        <v>0</v>
      </c>
      <c r="E98" s="7">
        <v>0</v>
      </c>
      <c r="F98" s="7">
        <v>440</v>
      </c>
      <c r="G98" s="7">
        <v>0</v>
      </c>
      <c r="H98" s="7">
        <v>0</v>
      </c>
      <c r="I98" s="7">
        <v>5863.6</v>
      </c>
      <c r="J98" s="7">
        <v>0</v>
      </c>
      <c r="K98" s="7">
        <v>0</v>
      </c>
      <c r="L98" s="7">
        <v>0</v>
      </c>
      <c r="M98" s="7">
        <v>60</v>
      </c>
      <c r="N98" s="7">
        <v>0</v>
      </c>
      <c r="O98" s="7">
        <v>0</v>
      </c>
      <c r="P98" s="7">
        <v>1000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160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100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0</v>
      </c>
      <c r="AN98" s="7">
        <v>0</v>
      </c>
      <c r="AO98" s="7">
        <v>0</v>
      </c>
      <c r="AP98" s="7">
        <v>0</v>
      </c>
      <c r="AQ98" s="7">
        <v>96</v>
      </c>
      <c r="AR98" s="7">
        <v>0</v>
      </c>
      <c r="AS98" s="7">
        <v>0</v>
      </c>
      <c r="AT98" s="7">
        <v>0</v>
      </c>
      <c r="AU98" s="7">
        <v>0</v>
      </c>
      <c r="AV98" s="7">
        <v>0</v>
      </c>
      <c r="AW98" s="7">
        <v>0</v>
      </c>
      <c r="AX98" s="7">
        <v>0</v>
      </c>
      <c r="AY98" s="7">
        <v>0</v>
      </c>
      <c r="AZ98" s="7">
        <v>30</v>
      </c>
      <c r="BA98" s="7">
        <v>21</v>
      </c>
      <c r="BB98" s="7">
        <v>0</v>
      </c>
      <c r="BC98" s="7">
        <v>0</v>
      </c>
      <c r="BD98" s="7">
        <v>2600</v>
      </c>
      <c r="BE98" s="7">
        <v>150</v>
      </c>
      <c r="BF98" s="7"/>
      <c r="BG98" s="7">
        <v>0</v>
      </c>
      <c r="BH98" s="7">
        <v>0</v>
      </c>
      <c r="BI98" s="7">
        <v>0</v>
      </c>
      <c r="BJ98" s="7">
        <v>0</v>
      </c>
      <c r="BK98" s="7">
        <v>0</v>
      </c>
      <c r="BL98" s="7"/>
      <c r="BM98" s="7">
        <v>0</v>
      </c>
      <c r="BN98" s="7">
        <v>0</v>
      </c>
      <c r="BO98" s="7">
        <v>1650</v>
      </c>
      <c r="BP98" s="7">
        <v>0</v>
      </c>
      <c r="BQ98" s="7">
        <v>0</v>
      </c>
      <c r="BR98" s="7">
        <v>100</v>
      </c>
      <c r="BS98" s="7">
        <v>200</v>
      </c>
      <c r="BT98" s="7">
        <v>30</v>
      </c>
      <c r="BU98" s="7">
        <v>0</v>
      </c>
      <c r="BV98" s="7">
        <v>0</v>
      </c>
      <c r="BW98" s="7">
        <v>0</v>
      </c>
      <c r="BX98" s="7">
        <v>0</v>
      </c>
      <c r="BY98" s="8">
        <v>0</v>
      </c>
      <c r="BZ98" s="8">
        <v>0</v>
      </c>
      <c r="CA98" s="8">
        <v>0</v>
      </c>
      <c r="CB98" s="8">
        <v>0</v>
      </c>
      <c r="CC98" s="7">
        <v>240</v>
      </c>
      <c r="CD98" s="7"/>
      <c r="CE98" s="181">
        <f t="shared" si="11"/>
        <v>12740.6</v>
      </c>
      <c r="CF98" s="7">
        <v>12741</v>
      </c>
      <c r="CG98" s="7" t="s">
        <v>50</v>
      </c>
      <c r="CH98" s="182">
        <v>12741</v>
      </c>
      <c r="CI98" s="7"/>
      <c r="CJ98" s="182">
        <f t="shared" si="8"/>
        <v>12741</v>
      </c>
      <c r="CK98" s="7">
        <v>3125.67</v>
      </c>
      <c r="CL98" s="182">
        <f t="shared" si="9"/>
        <v>12502.68</v>
      </c>
      <c r="CM98" s="182">
        <f t="shared" si="10"/>
        <v>25243.68</v>
      </c>
      <c r="CN98" s="7">
        <v>8333.32</v>
      </c>
      <c r="CO98" s="7">
        <f t="shared" si="12"/>
        <v>16910.36</v>
      </c>
      <c r="CP98" s="7"/>
      <c r="CV98" t="s">
        <v>66</v>
      </c>
      <c r="CW98">
        <v>25000</v>
      </c>
      <c r="CY98" t="s">
        <v>66</v>
      </c>
      <c r="CZ98">
        <v>25000</v>
      </c>
    </row>
    <row r="99" spans="1:104">
      <c r="A99" s="7">
        <v>98</v>
      </c>
      <c r="B99" s="7" t="s">
        <v>35</v>
      </c>
      <c r="C99" s="7">
        <v>4</v>
      </c>
      <c r="D99" s="7"/>
      <c r="E99" s="7"/>
      <c r="F99" s="177">
        <v>1760</v>
      </c>
      <c r="G99" s="7"/>
      <c r="H99" s="7">
        <v>0</v>
      </c>
      <c r="I99" s="7">
        <v>6027.2</v>
      </c>
      <c r="J99" s="7"/>
      <c r="K99" s="7"/>
      <c r="L99" s="7"/>
      <c r="M99" s="7">
        <v>60</v>
      </c>
      <c r="N99" s="7"/>
      <c r="O99" s="7"/>
      <c r="P99" s="7">
        <v>1000</v>
      </c>
      <c r="Q99" s="7"/>
      <c r="R99" s="7">
        <v>100</v>
      </c>
      <c r="S99" s="7"/>
      <c r="T99" s="7"/>
      <c r="U99" s="7"/>
      <c r="V99" s="7">
        <v>160</v>
      </c>
      <c r="W99" s="7"/>
      <c r="X99" s="7"/>
      <c r="Y99" s="7"/>
      <c r="Z99" s="7"/>
      <c r="AA99" s="7"/>
      <c r="AB99" s="7"/>
      <c r="AC99" s="7"/>
      <c r="AD99" s="7"/>
      <c r="AE99" s="7">
        <v>100</v>
      </c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>
        <v>88</v>
      </c>
      <c r="AR99" s="7"/>
      <c r="AS99" s="7">
        <v>0</v>
      </c>
      <c r="AT99" s="7">
        <v>0</v>
      </c>
      <c r="AU99" s="7">
        <v>0</v>
      </c>
      <c r="AV99" s="7">
        <v>0</v>
      </c>
      <c r="AW99" s="7">
        <v>0</v>
      </c>
      <c r="AX99" s="7">
        <v>0</v>
      </c>
      <c r="AY99" s="7">
        <v>0</v>
      </c>
      <c r="AZ99" s="7">
        <v>135</v>
      </c>
      <c r="BA99" s="7">
        <v>21</v>
      </c>
      <c r="BB99" s="7">
        <v>0</v>
      </c>
      <c r="BC99" s="7">
        <v>0</v>
      </c>
      <c r="BD99" s="7">
        <v>2600</v>
      </c>
      <c r="BE99" s="7">
        <v>100</v>
      </c>
      <c r="BF99" s="7"/>
      <c r="BG99" s="7">
        <v>0</v>
      </c>
      <c r="BH99" s="7">
        <v>0</v>
      </c>
      <c r="BI99" s="7">
        <v>0</v>
      </c>
      <c r="BJ99" s="7">
        <v>0</v>
      </c>
      <c r="BK99" s="7">
        <v>0</v>
      </c>
      <c r="BL99" s="7"/>
      <c r="BM99" s="7">
        <v>40</v>
      </c>
      <c r="BN99" s="7">
        <v>0</v>
      </c>
      <c r="BO99" s="7">
        <v>1890</v>
      </c>
      <c r="BP99" s="7">
        <v>0</v>
      </c>
      <c r="BQ99" s="7">
        <v>0</v>
      </c>
      <c r="BR99" s="7">
        <v>200</v>
      </c>
      <c r="BS99" s="7">
        <v>400</v>
      </c>
      <c r="BT99" s="7">
        <v>30</v>
      </c>
      <c r="BU99" s="7">
        <v>0</v>
      </c>
      <c r="BV99" s="7">
        <v>200</v>
      </c>
      <c r="BW99" s="7">
        <v>0</v>
      </c>
      <c r="BX99" s="7">
        <v>50</v>
      </c>
      <c r="BY99" s="8">
        <v>150</v>
      </c>
      <c r="BZ99" s="8">
        <v>432</v>
      </c>
      <c r="CA99" s="8">
        <v>0</v>
      </c>
      <c r="CB99" s="8">
        <v>0</v>
      </c>
      <c r="CC99" s="7">
        <v>240</v>
      </c>
      <c r="CD99" s="7"/>
      <c r="CE99" s="181">
        <f t="shared" ref="CE99:CE122" si="13">SUM(D99:CD99)</f>
        <v>15783.2</v>
      </c>
      <c r="CF99" s="7">
        <v>15783</v>
      </c>
      <c r="CG99" s="7" t="s">
        <v>35</v>
      </c>
      <c r="CH99" s="182">
        <v>15783</v>
      </c>
      <c r="CI99" s="7"/>
      <c r="CJ99" s="182">
        <f t="shared" si="8"/>
        <v>15783</v>
      </c>
      <c r="CK99" s="7">
        <v>3125.67</v>
      </c>
      <c r="CL99" s="182">
        <f t="shared" si="9"/>
        <v>12502.68</v>
      </c>
      <c r="CM99" s="182">
        <f t="shared" si="10"/>
        <v>28285.68</v>
      </c>
      <c r="CN99" s="7">
        <v>8333.32</v>
      </c>
      <c r="CO99" s="7">
        <f t="shared" si="12"/>
        <v>19952.36</v>
      </c>
      <c r="CP99" s="7"/>
      <c r="CV99" t="s">
        <v>36</v>
      </c>
      <c r="CW99">
        <v>25000</v>
      </c>
      <c r="CY99" t="s">
        <v>36</v>
      </c>
      <c r="CZ99">
        <v>25000</v>
      </c>
    </row>
    <row r="100" spans="1:104">
      <c r="A100" s="7">
        <v>99</v>
      </c>
      <c r="B100" s="7" t="s">
        <v>219</v>
      </c>
      <c r="C100" s="7">
        <v>4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150</v>
      </c>
      <c r="L100" s="7">
        <v>150</v>
      </c>
      <c r="M100" s="7">
        <v>0</v>
      </c>
      <c r="N100" s="7">
        <v>0</v>
      </c>
      <c r="O100" s="7">
        <v>0</v>
      </c>
      <c r="P100" s="7">
        <v>1000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100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  <c r="AM100" s="7">
        <v>0</v>
      </c>
      <c r="AN100" s="7">
        <v>0</v>
      </c>
      <c r="AO100" s="7">
        <v>0</v>
      </c>
      <c r="AP100" s="7">
        <v>0</v>
      </c>
      <c r="AQ100" s="7">
        <v>0</v>
      </c>
      <c r="AR100" s="7">
        <v>0</v>
      </c>
      <c r="AS100" s="7">
        <v>0</v>
      </c>
      <c r="AT100" s="7">
        <v>0</v>
      </c>
      <c r="AU100" s="7">
        <v>0</v>
      </c>
      <c r="AV100" s="7">
        <v>0</v>
      </c>
      <c r="AW100" s="7">
        <v>0</v>
      </c>
      <c r="AX100" s="7">
        <v>0</v>
      </c>
      <c r="AY100" s="7">
        <v>0</v>
      </c>
      <c r="AZ100" s="7">
        <v>0</v>
      </c>
      <c r="BA100" s="7">
        <v>37</v>
      </c>
      <c r="BB100" s="7">
        <v>0</v>
      </c>
      <c r="BC100" s="7">
        <v>0</v>
      </c>
      <c r="BD100" s="7">
        <v>2600</v>
      </c>
      <c r="BE100" s="7">
        <v>0</v>
      </c>
      <c r="BF100" s="7"/>
      <c r="BG100" s="7">
        <v>0</v>
      </c>
      <c r="BH100" s="7">
        <v>0</v>
      </c>
      <c r="BI100" s="7">
        <v>0</v>
      </c>
      <c r="BJ100" s="7">
        <v>0</v>
      </c>
      <c r="BK100" s="7">
        <v>20</v>
      </c>
      <c r="BL100" s="7"/>
      <c r="BM100" s="7">
        <v>0</v>
      </c>
      <c r="BN100" s="7">
        <v>0</v>
      </c>
      <c r="BO100" s="7">
        <v>0</v>
      </c>
      <c r="BP100" s="7">
        <v>0</v>
      </c>
      <c r="BQ100" s="7">
        <v>0</v>
      </c>
      <c r="BR100" s="7">
        <v>0</v>
      </c>
      <c r="BS100" s="7">
        <v>0</v>
      </c>
      <c r="BT100" s="7">
        <v>30</v>
      </c>
      <c r="BU100" s="7">
        <v>0</v>
      </c>
      <c r="BV100" s="7">
        <v>0</v>
      </c>
      <c r="BW100" s="7">
        <v>300</v>
      </c>
      <c r="BX100" s="7">
        <v>0</v>
      </c>
      <c r="BY100" s="8">
        <v>0</v>
      </c>
      <c r="BZ100" s="8">
        <v>0</v>
      </c>
      <c r="CA100" s="8">
        <v>0</v>
      </c>
      <c r="CB100" s="8">
        <v>0</v>
      </c>
      <c r="CC100" s="7">
        <v>0</v>
      </c>
      <c r="CD100" s="7"/>
      <c r="CE100" s="181">
        <f t="shared" si="13"/>
        <v>4387</v>
      </c>
      <c r="CF100" s="7">
        <v>4387</v>
      </c>
      <c r="CG100" s="7" t="s">
        <v>219</v>
      </c>
      <c r="CH100" s="182">
        <v>4387</v>
      </c>
      <c r="CI100" s="7"/>
      <c r="CJ100" s="182">
        <f t="shared" si="8"/>
        <v>4387</v>
      </c>
      <c r="CK100" s="7">
        <v>3125.67</v>
      </c>
      <c r="CL100" s="182">
        <f t="shared" si="9"/>
        <v>12502.68</v>
      </c>
      <c r="CM100" s="182">
        <f t="shared" si="10"/>
        <v>16889.68</v>
      </c>
      <c r="CN100" s="7">
        <v>8333.32</v>
      </c>
      <c r="CO100" s="7">
        <f t="shared" si="12"/>
        <v>8556.36</v>
      </c>
      <c r="CP100" s="7"/>
      <c r="CV100" t="s">
        <v>23</v>
      </c>
      <c r="CW100">
        <v>8333.32</v>
      </c>
      <c r="CY100" t="s">
        <v>23</v>
      </c>
      <c r="CZ100">
        <v>8333.32</v>
      </c>
    </row>
    <row r="101" spans="1:104">
      <c r="A101" s="7">
        <v>100</v>
      </c>
      <c r="B101" s="7" t="s">
        <v>23</v>
      </c>
      <c r="C101" s="7">
        <v>4</v>
      </c>
      <c r="D101" s="7">
        <v>0</v>
      </c>
      <c r="E101" s="7">
        <v>800</v>
      </c>
      <c r="F101" s="7">
        <v>0</v>
      </c>
      <c r="G101" s="7">
        <v>0</v>
      </c>
      <c r="H101" s="7">
        <v>0</v>
      </c>
      <c r="I101" s="7">
        <v>5863.6</v>
      </c>
      <c r="J101" s="7">
        <v>0</v>
      </c>
      <c r="K101" s="7">
        <v>0</v>
      </c>
      <c r="L101" s="7">
        <v>150</v>
      </c>
      <c r="M101" s="7">
        <v>80</v>
      </c>
      <c r="N101" s="7">
        <v>0</v>
      </c>
      <c r="O101" s="7">
        <v>0</v>
      </c>
      <c r="P101" s="7">
        <v>1000</v>
      </c>
      <c r="Q101" s="7">
        <v>0</v>
      </c>
      <c r="R101" s="7">
        <v>100</v>
      </c>
      <c r="S101" s="7">
        <v>0</v>
      </c>
      <c r="T101" s="7">
        <v>0</v>
      </c>
      <c r="U101" s="7">
        <v>0</v>
      </c>
      <c r="V101" s="7">
        <v>160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100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8</v>
      </c>
      <c r="AQ101" s="7">
        <v>0</v>
      </c>
      <c r="AR101" s="7">
        <v>0</v>
      </c>
      <c r="AS101" s="7">
        <v>0</v>
      </c>
      <c r="AT101" s="7">
        <v>0</v>
      </c>
      <c r="AU101" s="7">
        <v>0</v>
      </c>
      <c r="AV101" s="7">
        <v>0</v>
      </c>
      <c r="AW101" s="7">
        <v>0</v>
      </c>
      <c r="AX101" s="7">
        <v>0</v>
      </c>
      <c r="AY101" s="7">
        <v>0</v>
      </c>
      <c r="AZ101" s="7">
        <v>145</v>
      </c>
      <c r="BA101" s="7">
        <v>23</v>
      </c>
      <c r="BB101" s="7">
        <v>0</v>
      </c>
      <c r="BC101" s="7">
        <v>0</v>
      </c>
      <c r="BD101" s="7">
        <v>2600</v>
      </c>
      <c r="BE101" s="7">
        <v>50</v>
      </c>
      <c r="BF101" s="7"/>
      <c r="BG101" s="7">
        <v>0</v>
      </c>
      <c r="BH101" s="7">
        <v>0</v>
      </c>
      <c r="BI101" s="7">
        <v>0</v>
      </c>
      <c r="BJ101" s="7">
        <v>0</v>
      </c>
      <c r="BK101" s="7">
        <v>0</v>
      </c>
      <c r="BL101" s="7"/>
      <c r="BM101" s="7">
        <v>0</v>
      </c>
      <c r="BN101" s="7">
        <v>0</v>
      </c>
      <c r="BO101" s="7">
        <v>2298</v>
      </c>
      <c r="BP101" s="7">
        <v>0</v>
      </c>
      <c r="BQ101" s="7">
        <v>0</v>
      </c>
      <c r="BR101" s="7">
        <v>350</v>
      </c>
      <c r="BS101" s="7">
        <v>700</v>
      </c>
      <c r="BT101" s="7">
        <v>30</v>
      </c>
      <c r="BU101" s="7">
        <v>0</v>
      </c>
      <c r="BV101" s="7">
        <v>0</v>
      </c>
      <c r="BW101" s="7">
        <v>0</v>
      </c>
      <c r="BX101" s="7">
        <v>0</v>
      </c>
      <c r="BY101" s="8">
        <v>0</v>
      </c>
      <c r="BZ101" s="8">
        <v>0</v>
      </c>
      <c r="CA101" s="8">
        <v>0</v>
      </c>
      <c r="CB101" s="8">
        <v>0</v>
      </c>
      <c r="CC101" s="7">
        <v>0</v>
      </c>
      <c r="CD101" s="7"/>
      <c r="CE101" s="181">
        <f t="shared" si="13"/>
        <v>14457.6</v>
      </c>
      <c r="CF101" s="7">
        <v>14458</v>
      </c>
      <c r="CG101" s="7" t="s">
        <v>23</v>
      </c>
      <c r="CH101" s="182">
        <v>14458</v>
      </c>
      <c r="CI101" s="7"/>
      <c r="CJ101" s="182">
        <f t="shared" si="8"/>
        <v>14458</v>
      </c>
      <c r="CK101" s="7">
        <v>3125.67</v>
      </c>
      <c r="CL101" s="182">
        <f t="shared" si="9"/>
        <v>12502.68</v>
      </c>
      <c r="CM101" s="182">
        <f t="shared" si="10"/>
        <v>26960.68</v>
      </c>
      <c r="CN101" s="7">
        <v>8333.32</v>
      </c>
      <c r="CO101" s="7">
        <f t="shared" si="12"/>
        <v>18627.36</v>
      </c>
      <c r="CP101" s="7"/>
      <c r="CV101" t="s">
        <v>14</v>
      </c>
      <c r="CW101">
        <v>25000</v>
      </c>
      <c r="CY101" t="s">
        <v>14</v>
      </c>
      <c r="CZ101">
        <v>25000</v>
      </c>
    </row>
    <row r="102" spans="1:104">
      <c r="A102" s="7">
        <v>101</v>
      </c>
      <c r="B102" s="7" t="s">
        <v>22</v>
      </c>
      <c r="C102" s="7">
        <v>4</v>
      </c>
      <c r="D102" s="7">
        <v>0</v>
      </c>
      <c r="E102" s="7">
        <v>800</v>
      </c>
      <c r="F102" s="7">
        <v>0</v>
      </c>
      <c r="G102" s="7">
        <v>0</v>
      </c>
      <c r="H102" s="7">
        <v>0</v>
      </c>
      <c r="I102" s="7">
        <v>5863.6</v>
      </c>
      <c r="J102" s="7">
        <v>0</v>
      </c>
      <c r="K102" s="7">
        <v>0</v>
      </c>
      <c r="L102" s="7">
        <v>150</v>
      </c>
      <c r="M102" s="7">
        <v>80</v>
      </c>
      <c r="N102" s="7">
        <v>0</v>
      </c>
      <c r="O102" s="7">
        <v>0</v>
      </c>
      <c r="P102" s="7">
        <v>1000</v>
      </c>
      <c r="Q102" s="7">
        <v>0</v>
      </c>
      <c r="R102" s="7">
        <v>100</v>
      </c>
      <c r="S102" s="7">
        <v>0</v>
      </c>
      <c r="T102" s="7">
        <v>0</v>
      </c>
      <c r="U102" s="7">
        <v>0</v>
      </c>
      <c r="V102" s="7">
        <v>160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100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8</v>
      </c>
      <c r="AQ102" s="7">
        <v>32</v>
      </c>
      <c r="AR102" s="7">
        <v>0</v>
      </c>
      <c r="AS102" s="7">
        <v>0</v>
      </c>
      <c r="AT102" s="7">
        <v>0</v>
      </c>
      <c r="AU102" s="7">
        <v>0</v>
      </c>
      <c r="AV102" s="7">
        <v>0</v>
      </c>
      <c r="AW102" s="7">
        <v>0</v>
      </c>
      <c r="AX102" s="7">
        <v>0</v>
      </c>
      <c r="AY102" s="7">
        <v>0</v>
      </c>
      <c r="AZ102" s="7">
        <v>180</v>
      </c>
      <c r="BA102" s="7">
        <v>21</v>
      </c>
      <c r="BB102" s="7">
        <v>0</v>
      </c>
      <c r="BC102" s="7">
        <v>0</v>
      </c>
      <c r="BD102" s="7">
        <v>2600</v>
      </c>
      <c r="BE102" s="7">
        <v>50</v>
      </c>
      <c r="BF102" s="7"/>
      <c r="BG102" s="7">
        <v>0</v>
      </c>
      <c r="BH102" s="7">
        <v>0</v>
      </c>
      <c r="BI102" s="7">
        <v>0</v>
      </c>
      <c r="BJ102" s="7">
        <v>0</v>
      </c>
      <c r="BK102" s="7">
        <v>0</v>
      </c>
      <c r="BL102" s="7"/>
      <c r="BM102" s="7">
        <v>0</v>
      </c>
      <c r="BN102" s="7">
        <v>0</v>
      </c>
      <c r="BO102" s="7">
        <v>1624</v>
      </c>
      <c r="BP102" s="7">
        <v>0</v>
      </c>
      <c r="BQ102" s="7">
        <v>0</v>
      </c>
      <c r="BR102" s="7">
        <v>100</v>
      </c>
      <c r="BS102" s="7">
        <v>300</v>
      </c>
      <c r="BT102" s="7">
        <v>30</v>
      </c>
      <c r="BU102" s="7">
        <v>0</v>
      </c>
      <c r="BV102" s="7">
        <v>0</v>
      </c>
      <c r="BW102" s="7">
        <v>0</v>
      </c>
      <c r="BX102" s="7">
        <v>0</v>
      </c>
      <c r="BY102" s="8">
        <v>0</v>
      </c>
      <c r="BZ102" s="8">
        <v>0</v>
      </c>
      <c r="CA102" s="8">
        <v>0</v>
      </c>
      <c r="CB102" s="8">
        <v>0</v>
      </c>
      <c r="CC102" s="7">
        <v>0</v>
      </c>
      <c r="CD102" s="7"/>
      <c r="CE102" s="181">
        <f t="shared" si="13"/>
        <v>13198.6</v>
      </c>
      <c r="CF102" s="7">
        <v>13199</v>
      </c>
      <c r="CG102" s="7" t="s">
        <v>22</v>
      </c>
      <c r="CH102" s="182">
        <v>13199</v>
      </c>
      <c r="CI102" s="7"/>
      <c r="CJ102" s="182">
        <f t="shared" si="8"/>
        <v>13199</v>
      </c>
      <c r="CK102" s="7">
        <v>3125.67</v>
      </c>
      <c r="CL102" s="182">
        <f t="shared" si="9"/>
        <v>12502.68</v>
      </c>
      <c r="CM102" s="182">
        <f t="shared" si="10"/>
        <v>25701.68</v>
      </c>
      <c r="CN102" s="7">
        <v>8333.32</v>
      </c>
      <c r="CO102" s="7">
        <f t="shared" si="12"/>
        <v>17368.36</v>
      </c>
      <c r="CP102" s="7"/>
      <c r="CV102" t="s">
        <v>58</v>
      </c>
      <c r="CW102">
        <v>25000</v>
      </c>
      <c r="CY102" t="s">
        <v>58</v>
      </c>
      <c r="CZ102">
        <v>25000</v>
      </c>
    </row>
    <row r="103" spans="1:105">
      <c r="A103" s="7">
        <v>102</v>
      </c>
      <c r="B103" s="7" t="s">
        <v>214</v>
      </c>
      <c r="C103" s="7">
        <v>7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1000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150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1250</v>
      </c>
      <c r="AV103" s="7">
        <v>110</v>
      </c>
      <c r="AW103" s="7">
        <v>0</v>
      </c>
      <c r="AX103" s="7">
        <v>20</v>
      </c>
      <c r="AY103" s="7">
        <v>31</v>
      </c>
      <c r="AZ103" s="7">
        <v>0</v>
      </c>
      <c r="BA103" s="7">
        <v>0</v>
      </c>
      <c r="BB103" s="7">
        <v>0</v>
      </c>
      <c r="BC103" s="7">
        <v>1609.52380952381</v>
      </c>
      <c r="BD103" s="7">
        <v>0</v>
      </c>
      <c r="BE103" s="7">
        <v>0</v>
      </c>
      <c r="BF103" s="7"/>
      <c r="BG103" s="7">
        <v>0</v>
      </c>
      <c r="BH103" s="7">
        <v>0</v>
      </c>
      <c r="BI103" s="7">
        <v>0</v>
      </c>
      <c r="BJ103" s="7">
        <v>0</v>
      </c>
      <c r="BK103" s="7">
        <v>20</v>
      </c>
      <c r="BL103" s="7"/>
      <c r="BM103" s="7">
        <v>0</v>
      </c>
      <c r="BN103" s="7">
        <v>1186</v>
      </c>
      <c r="BO103" s="7">
        <v>0</v>
      </c>
      <c r="BP103" s="7">
        <v>0</v>
      </c>
      <c r="BQ103" s="7">
        <v>50</v>
      </c>
      <c r="BR103" s="7">
        <v>0</v>
      </c>
      <c r="BS103" s="7">
        <v>0</v>
      </c>
      <c r="BT103" s="7">
        <v>0</v>
      </c>
      <c r="BU103" s="7">
        <v>400</v>
      </c>
      <c r="BV103" s="7">
        <v>200</v>
      </c>
      <c r="BW103" s="7">
        <v>0</v>
      </c>
      <c r="BX103" s="7">
        <v>0</v>
      </c>
      <c r="BY103" s="8">
        <v>0</v>
      </c>
      <c r="BZ103" s="8">
        <v>0</v>
      </c>
      <c r="CA103" s="8">
        <v>264</v>
      </c>
      <c r="CB103" s="8">
        <v>0</v>
      </c>
      <c r="CC103" s="7">
        <v>0</v>
      </c>
      <c r="CD103" s="30">
        <v>30</v>
      </c>
      <c r="CE103" s="181">
        <f t="shared" si="13"/>
        <v>6320.52380952381</v>
      </c>
      <c r="CF103" s="7">
        <v>6321</v>
      </c>
      <c r="CG103" s="7" t="s">
        <v>214</v>
      </c>
      <c r="CH103" s="182">
        <v>6321</v>
      </c>
      <c r="CI103" s="7"/>
      <c r="CJ103" s="182">
        <f t="shared" si="8"/>
        <v>6321</v>
      </c>
      <c r="CK103" s="7">
        <v>3125.67</v>
      </c>
      <c r="CL103" s="182">
        <f t="shared" si="9"/>
        <v>21879.69</v>
      </c>
      <c r="CM103" s="182">
        <f t="shared" si="10"/>
        <v>28200.69</v>
      </c>
      <c r="CN103" s="7"/>
      <c r="CO103" s="7">
        <f t="shared" si="12"/>
        <v>28200.69</v>
      </c>
      <c r="CP103" s="7"/>
      <c r="CV103" t="s">
        <v>178</v>
      </c>
      <c r="CW103">
        <v>25000</v>
      </c>
      <c r="CY103" t="s">
        <v>178</v>
      </c>
      <c r="CZ103">
        <v>25000</v>
      </c>
      <c r="DA103" s="173"/>
    </row>
    <row r="104" s="173" customFormat="1" spans="1:104">
      <c r="A104" s="7">
        <v>103</v>
      </c>
      <c r="B104" s="8" t="s">
        <v>187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200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2000</v>
      </c>
      <c r="Q104" s="8">
        <v>0</v>
      </c>
      <c r="R104" s="8">
        <v>100</v>
      </c>
      <c r="S104" s="8">
        <v>0</v>
      </c>
      <c r="T104" s="8">
        <v>50</v>
      </c>
      <c r="U104" s="8">
        <v>0</v>
      </c>
      <c r="V104" s="8">
        <v>0</v>
      </c>
      <c r="W104" s="8">
        <v>30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100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150</v>
      </c>
      <c r="AN104" s="8">
        <v>0</v>
      </c>
      <c r="AO104" s="8">
        <v>11400</v>
      </c>
      <c r="AP104" s="8">
        <v>0</v>
      </c>
      <c r="AQ104" s="8">
        <v>0</v>
      </c>
      <c r="AR104" s="8">
        <v>0</v>
      </c>
      <c r="AS104" s="8">
        <v>500</v>
      </c>
      <c r="AT104" s="8">
        <v>30</v>
      </c>
      <c r="AU104" s="8">
        <v>0</v>
      </c>
      <c r="AV104" s="8">
        <v>50</v>
      </c>
      <c r="AW104" s="8">
        <v>0</v>
      </c>
      <c r="AX104" s="8">
        <v>75</v>
      </c>
      <c r="AY104" s="8">
        <v>16</v>
      </c>
      <c r="AZ104" s="8">
        <v>0</v>
      </c>
      <c r="BA104" s="8">
        <v>16</v>
      </c>
      <c r="BB104" s="8">
        <v>0</v>
      </c>
      <c r="BC104" s="8">
        <v>689.795918367348</v>
      </c>
      <c r="BD104" s="8">
        <v>742.857142857144</v>
      </c>
      <c r="BE104" s="8">
        <v>0</v>
      </c>
      <c r="BF104" s="8"/>
      <c r="BG104" s="8">
        <v>0</v>
      </c>
      <c r="BH104" s="8">
        <v>100</v>
      </c>
      <c r="BI104" s="8">
        <v>0</v>
      </c>
      <c r="BJ104" s="8">
        <v>0</v>
      </c>
      <c r="BK104" s="8">
        <v>0</v>
      </c>
      <c r="BL104" s="8"/>
      <c r="BM104" s="8">
        <v>0</v>
      </c>
      <c r="BN104" s="8">
        <v>0</v>
      </c>
      <c r="BO104" s="8">
        <v>0</v>
      </c>
      <c r="BP104" s="8">
        <v>0</v>
      </c>
      <c r="BQ104" s="8">
        <v>0</v>
      </c>
      <c r="BR104" s="8">
        <v>0</v>
      </c>
      <c r="BS104" s="8">
        <v>0</v>
      </c>
      <c r="BT104" s="8">
        <v>0</v>
      </c>
      <c r="BU104" s="8">
        <v>150</v>
      </c>
      <c r="BV104" s="8">
        <v>200</v>
      </c>
      <c r="BW104" s="8">
        <v>0</v>
      </c>
      <c r="BX104" s="8">
        <v>0</v>
      </c>
      <c r="BY104" s="8">
        <v>50</v>
      </c>
      <c r="BZ104" s="8">
        <v>0</v>
      </c>
      <c r="CA104" s="8">
        <v>0</v>
      </c>
      <c r="CB104" s="8">
        <v>0</v>
      </c>
      <c r="CC104" s="8">
        <v>0</v>
      </c>
      <c r="CD104" s="8"/>
      <c r="CE104" s="181">
        <f t="shared" si="13"/>
        <v>16649.6530612245</v>
      </c>
      <c r="CF104" s="8">
        <v>16650</v>
      </c>
      <c r="CG104" s="8" t="s">
        <v>187</v>
      </c>
      <c r="CH104" s="183">
        <v>57528</v>
      </c>
      <c r="CI104" s="187"/>
      <c r="CJ104" s="183">
        <v>57528</v>
      </c>
      <c r="CK104" s="7">
        <v>3125.67</v>
      </c>
      <c r="CL104" s="193">
        <f t="shared" si="9"/>
        <v>0</v>
      </c>
      <c r="CM104" s="193">
        <f t="shared" si="10"/>
        <v>57528</v>
      </c>
      <c r="CN104" s="7">
        <v>25000</v>
      </c>
      <c r="CO104" s="7">
        <f t="shared" si="12"/>
        <v>32528</v>
      </c>
      <c r="CP104" s="8"/>
      <c r="CV104" t="s">
        <v>174</v>
      </c>
      <c r="CW104">
        <v>25000</v>
      </c>
      <c r="CY104" t="s">
        <v>174</v>
      </c>
      <c r="CZ104">
        <v>25000</v>
      </c>
    </row>
    <row r="105" s="173" customFormat="1" spans="1:104">
      <c r="A105" s="7">
        <v>104</v>
      </c>
      <c r="B105" s="8" t="s">
        <v>181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2000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100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N105" s="8">
        <v>0</v>
      </c>
      <c r="AO105" s="8">
        <v>0</v>
      </c>
      <c r="AP105" s="8">
        <v>0</v>
      </c>
      <c r="AQ105" s="8">
        <v>0</v>
      </c>
      <c r="AR105" s="8">
        <v>0</v>
      </c>
      <c r="AS105" s="8">
        <v>0</v>
      </c>
      <c r="AT105" s="8">
        <v>0</v>
      </c>
      <c r="AU105" s="8">
        <v>0</v>
      </c>
      <c r="AV105" s="8">
        <v>0</v>
      </c>
      <c r="AW105" s="8">
        <v>0</v>
      </c>
      <c r="AX105" s="8">
        <v>0</v>
      </c>
      <c r="AY105" s="8">
        <v>29</v>
      </c>
      <c r="AZ105" s="8">
        <v>0</v>
      </c>
      <c r="BA105" s="8">
        <v>29</v>
      </c>
      <c r="BB105" s="8">
        <v>0</v>
      </c>
      <c r="BC105" s="8">
        <v>344.897959183673</v>
      </c>
      <c r="BD105" s="8">
        <v>742.857142857144</v>
      </c>
      <c r="BE105" s="8">
        <v>0</v>
      </c>
      <c r="BF105" s="8"/>
      <c r="BG105" s="8">
        <v>0</v>
      </c>
      <c r="BH105" s="8">
        <v>0</v>
      </c>
      <c r="BI105" s="8">
        <v>0</v>
      </c>
      <c r="BJ105" s="8">
        <v>0</v>
      </c>
      <c r="BK105" s="8">
        <v>0</v>
      </c>
      <c r="BL105" s="8"/>
      <c r="BM105" s="8">
        <v>0</v>
      </c>
      <c r="BN105" s="8">
        <v>0</v>
      </c>
      <c r="BO105" s="8">
        <v>0</v>
      </c>
      <c r="BP105" s="8">
        <v>0</v>
      </c>
      <c r="BQ105" s="8">
        <v>0</v>
      </c>
      <c r="BR105" s="8">
        <v>0</v>
      </c>
      <c r="BS105" s="8">
        <v>0</v>
      </c>
      <c r="BT105" s="8">
        <v>0</v>
      </c>
      <c r="BU105" s="8">
        <v>0</v>
      </c>
      <c r="BV105" s="8">
        <v>200</v>
      </c>
      <c r="BW105" s="8">
        <v>0</v>
      </c>
      <c r="BX105" s="8">
        <v>0</v>
      </c>
      <c r="BY105" s="8">
        <v>0</v>
      </c>
      <c r="BZ105" s="8">
        <v>0</v>
      </c>
      <c r="CA105" s="8">
        <v>0</v>
      </c>
      <c r="CB105" s="8">
        <v>0</v>
      </c>
      <c r="CC105" s="8">
        <v>0</v>
      </c>
      <c r="CD105" s="8"/>
      <c r="CE105" s="181">
        <f t="shared" si="13"/>
        <v>3445.75510204082</v>
      </c>
      <c r="CF105" s="8">
        <v>3446</v>
      </c>
      <c r="CG105" s="8" t="s">
        <v>181</v>
      </c>
      <c r="CH105" s="183">
        <v>56400</v>
      </c>
      <c r="CI105" s="187"/>
      <c r="CJ105" s="183">
        <v>56400</v>
      </c>
      <c r="CK105" s="7">
        <v>3125.67</v>
      </c>
      <c r="CL105" s="193">
        <f t="shared" si="9"/>
        <v>0</v>
      </c>
      <c r="CM105" s="193">
        <f t="shared" si="10"/>
        <v>56400</v>
      </c>
      <c r="CN105" s="7">
        <v>25000</v>
      </c>
      <c r="CO105" s="7">
        <f t="shared" si="12"/>
        <v>31400</v>
      </c>
      <c r="CP105" s="8"/>
      <c r="CV105" t="s">
        <v>24</v>
      </c>
      <c r="CW105">
        <v>8333.32</v>
      </c>
      <c r="CY105" t="s">
        <v>24</v>
      </c>
      <c r="CZ105">
        <v>8333.32</v>
      </c>
    </row>
    <row r="106" s="173" customFormat="1" spans="1:105">
      <c r="A106" s="8">
        <v>105</v>
      </c>
      <c r="B106" s="8" t="s">
        <v>198</v>
      </c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181">
        <f t="shared" si="13"/>
        <v>0</v>
      </c>
      <c r="CF106" s="8"/>
      <c r="CG106" s="8" t="s">
        <v>198</v>
      </c>
      <c r="CH106" s="183">
        <v>57528</v>
      </c>
      <c r="CI106" s="187"/>
      <c r="CJ106" s="183">
        <v>57528</v>
      </c>
      <c r="CK106" s="7">
        <v>3125.67</v>
      </c>
      <c r="CL106" s="193">
        <f t="shared" si="9"/>
        <v>0</v>
      </c>
      <c r="CM106" s="193">
        <f t="shared" si="10"/>
        <v>57528</v>
      </c>
      <c r="CN106" s="7">
        <v>25000</v>
      </c>
      <c r="CO106" s="7">
        <f t="shared" si="12"/>
        <v>32528</v>
      </c>
      <c r="CP106" s="8"/>
      <c r="CV106" t="s">
        <v>60</v>
      </c>
      <c r="CW106">
        <v>25000</v>
      </c>
      <c r="CY106" t="s">
        <v>60</v>
      </c>
      <c r="CZ106">
        <v>25000</v>
      </c>
      <c r="DA106" s="174"/>
    </row>
    <row r="107" s="174" customFormat="1" spans="1:105">
      <c r="A107" s="185">
        <v>106</v>
      </c>
      <c r="B107" s="8" t="s">
        <v>163</v>
      </c>
      <c r="C107" s="185">
        <v>6</v>
      </c>
      <c r="D107" s="185">
        <v>0</v>
      </c>
      <c r="E107" s="185">
        <v>0</v>
      </c>
      <c r="F107" s="185">
        <v>0</v>
      </c>
      <c r="G107" s="185">
        <v>0</v>
      </c>
      <c r="H107" s="185">
        <v>0</v>
      </c>
      <c r="I107" s="185">
        <v>0</v>
      </c>
      <c r="J107" s="185">
        <v>0</v>
      </c>
      <c r="K107" s="185">
        <v>0</v>
      </c>
      <c r="L107" s="185">
        <v>0</v>
      </c>
      <c r="M107" s="185">
        <v>0</v>
      </c>
      <c r="N107" s="185">
        <v>0</v>
      </c>
      <c r="O107" s="185">
        <v>0</v>
      </c>
      <c r="P107" s="185">
        <v>2000</v>
      </c>
      <c r="Q107" s="185">
        <v>144</v>
      </c>
      <c r="R107" s="185">
        <v>100</v>
      </c>
      <c r="S107" s="185">
        <v>0</v>
      </c>
      <c r="T107" s="185">
        <v>0</v>
      </c>
      <c r="U107" s="185">
        <v>0</v>
      </c>
      <c r="V107" s="185">
        <v>0</v>
      </c>
      <c r="W107" s="185">
        <v>0</v>
      </c>
      <c r="X107" s="185">
        <v>0</v>
      </c>
      <c r="Y107" s="185">
        <v>0</v>
      </c>
      <c r="Z107" s="185">
        <v>0</v>
      </c>
      <c r="AA107" s="185">
        <v>0</v>
      </c>
      <c r="AB107" s="185">
        <v>0</v>
      </c>
      <c r="AC107" s="185">
        <v>0</v>
      </c>
      <c r="AD107" s="185">
        <v>0</v>
      </c>
      <c r="AE107" s="185">
        <v>100</v>
      </c>
      <c r="AF107" s="185">
        <v>0</v>
      </c>
      <c r="AG107" s="185">
        <v>0</v>
      </c>
      <c r="AH107" s="185">
        <v>0</v>
      </c>
      <c r="AI107" s="185">
        <v>0</v>
      </c>
      <c r="AJ107" s="185">
        <v>0</v>
      </c>
      <c r="AK107" s="185">
        <v>0</v>
      </c>
      <c r="AL107" s="185">
        <v>0</v>
      </c>
      <c r="AM107" s="185">
        <v>0</v>
      </c>
      <c r="AN107" s="185">
        <v>0</v>
      </c>
      <c r="AO107" s="185"/>
      <c r="AP107" s="185">
        <v>0</v>
      </c>
      <c r="AQ107" s="185">
        <v>0</v>
      </c>
      <c r="AR107" s="185">
        <v>0</v>
      </c>
      <c r="AS107" s="185">
        <v>0</v>
      </c>
      <c r="AT107" s="185">
        <v>60</v>
      </c>
      <c r="AU107" s="185">
        <v>0</v>
      </c>
      <c r="AV107" s="185">
        <v>0</v>
      </c>
      <c r="AW107" s="185">
        <v>0</v>
      </c>
      <c r="AX107" s="185">
        <v>0</v>
      </c>
      <c r="AY107" s="185">
        <v>0</v>
      </c>
      <c r="AZ107" s="185">
        <v>0</v>
      </c>
      <c r="BA107" s="185">
        <v>29</v>
      </c>
      <c r="BB107" s="185">
        <v>0</v>
      </c>
      <c r="BC107" s="185">
        <v>0</v>
      </c>
      <c r="BD107" s="185">
        <v>1052.38095238095</v>
      </c>
      <c r="BE107" s="185">
        <v>0</v>
      </c>
      <c r="BF107" s="185"/>
      <c r="BG107" s="185">
        <v>0</v>
      </c>
      <c r="BH107" s="185">
        <v>560.168233295294</v>
      </c>
      <c r="BI107" s="185">
        <v>0</v>
      </c>
      <c r="BJ107" s="185">
        <v>0</v>
      </c>
      <c r="BK107" s="185">
        <v>0</v>
      </c>
      <c r="BL107" s="185"/>
      <c r="BM107" s="185">
        <v>0</v>
      </c>
      <c r="BN107" s="185">
        <v>1135.2</v>
      </c>
      <c r="BO107" s="185">
        <v>520</v>
      </c>
      <c r="BP107" s="185">
        <v>0</v>
      </c>
      <c r="BQ107" s="185">
        <v>0</v>
      </c>
      <c r="BR107" s="185">
        <v>0</v>
      </c>
      <c r="BS107" s="185">
        <v>60</v>
      </c>
      <c r="BT107" s="185">
        <v>0</v>
      </c>
      <c r="BU107" s="185">
        <v>0</v>
      </c>
      <c r="BV107" s="185">
        <v>500</v>
      </c>
      <c r="BW107" s="185">
        <v>0</v>
      </c>
      <c r="BX107" s="185">
        <v>0</v>
      </c>
      <c r="BY107" s="8">
        <v>0</v>
      </c>
      <c r="BZ107" s="8">
        <v>0</v>
      </c>
      <c r="CA107" s="8">
        <v>0</v>
      </c>
      <c r="CB107" s="8">
        <v>270</v>
      </c>
      <c r="CC107" s="185">
        <v>0</v>
      </c>
      <c r="CD107" s="185"/>
      <c r="CE107" s="181">
        <f t="shared" si="13"/>
        <v>6530.74918567624</v>
      </c>
      <c r="CF107" s="177">
        <v>6531</v>
      </c>
      <c r="CG107" s="8" t="s">
        <v>163</v>
      </c>
      <c r="CH107" s="186">
        <v>6531</v>
      </c>
      <c r="CI107" s="177"/>
      <c r="CJ107" s="186">
        <v>6531</v>
      </c>
      <c r="CK107" s="7">
        <v>3125.67</v>
      </c>
      <c r="CL107" s="182">
        <f t="shared" si="9"/>
        <v>18754.02</v>
      </c>
      <c r="CM107" s="182">
        <f t="shared" si="10"/>
        <v>25285.02</v>
      </c>
      <c r="CN107" s="7">
        <v>25000</v>
      </c>
      <c r="CO107" s="8">
        <f>CM107+CM108-CN107</f>
        <v>28485.02</v>
      </c>
      <c r="CP107" s="185"/>
      <c r="CV107" t="s">
        <v>193</v>
      </c>
      <c r="CW107">
        <v>25000</v>
      </c>
      <c r="CY107" t="s">
        <v>193</v>
      </c>
      <c r="CZ107">
        <v>25000</v>
      </c>
      <c r="DA107"/>
    </row>
    <row r="108" customFormat="1" spans="1:105">
      <c r="A108" s="7"/>
      <c r="B108" s="185" t="s">
        <v>163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8"/>
      <c r="BZ108" s="8"/>
      <c r="CA108" s="8"/>
      <c r="CB108" s="8"/>
      <c r="CC108" s="7"/>
      <c r="CD108" s="7"/>
      <c r="CE108" s="181">
        <f t="shared" si="13"/>
        <v>0</v>
      </c>
      <c r="CF108" s="7"/>
      <c r="CG108" s="185" t="s">
        <v>163</v>
      </c>
      <c r="CH108" s="183">
        <v>28200</v>
      </c>
      <c r="CI108" s="8"/>
      <c r="CJ108" s="183">
        <v>28200</v>
      </c>
      <c r="CK108" s="7">
        <v>3125.67</v>
      </c>
      <c r="CL108" s="193">
        <f t="shared" si="9"/>
        <v>0</v>
      </c>
      <c r="CM108" s="190">
        <v>28200</v>
      </c>
      <c r="CN108" s="7"/>
      <c r="CO108" s="8"/>
      <c r="CP108" s="7"/>
      <c r="CV108" t="s">
        <v>167</v>
      </c>
      <c r="CW108">
        <v>25000</v>
      </c>
      <c r="CY108" t="s">
        <v>167</v>
      </c>
      <c r="CZ108">
        <v>25000</v>
      </c>
      <c r="DA108" s="174"/>
    </row>
    <row r="109" s="174" customFormat="1" spans="1:105">
      <c r="A109" s="185">
        <v>107</v>
      </c>
      <c r="B109" s="8" t="s">
        <v>156</v>
      </c>
      <c r="C109" s="185">
        <v>6</v>
      </c>
      <c r="D109" s="185">
        <v>0</v>
      </c>
      <c r="E109" s="185">
        <v>0</v>
      </c>
      <c r="F109" s="185">
        <v>0</v>
      </c>
      <c r="G109" s="185">
        <v>0</v>
      </c>
      <c r="H109" s="185">
        <v>0</v>
      </c>
      <c r="I109" s="185">
        <v>0</v>
      </c>
      <c r="J109" s="185">
        <v>0</v>
      </c>
      <c r="K109" s="185">
        <v>0</v>
      </c>
      <c r="L109" s="185">
        <v>0</v>
      </c>
      <c r="M109" s="185">
        <v>0</v>
      </c>
      <c r="N109" s="185">
        <v>0</v>
      </c>
      <c r="O109" s="185">
        <v>0</v>
      </c>
      <c r="P109" s="185">
        <v>0</v>
      </c>
      <c r="Q109" s="185">
        <v>0</v>
      </c>
      <c r="R109" s="185">
        <v>0</v>
      </c>
      <c r="S109" s="185">
        <v>0</v>
      </c>
      <c r="T109" s="185">
        <v>0</v>
      </c>
      <c r="U109" s="185">
        <v>0</v>
      </c>
      <c r="V109" s="185">
        <v>0</v>
      </c>
      <c r="W109" s="185">
        <v>0</v>
      </c>
      <c r="X109" s="185">
        <v>0</v>
      </c>
      <c r="Y109" s="185">
        <v>0</v>
      </c>
      <c r="Z109" s="185">
        <v>0</v>
      </c>
      <c r="AA109" s="185">
        <v>0</v>
      </c>
      <c r="AB109" s="185">
        <v>0</v>
      </c>
      <c r="AC109" s="185">
        <v>0</v>
      </c>
      <c r="AD109" s="185">
        <v>0</v>
      </c>
      <c r="AE109" s="185">
        <v>0</v>
      </c>
      <c r="AF109" s="185">
        <v>0</v>
      </c>
      <c r="AG109" s="185">
        <v>0</v>
      </c>
      <c r="AH109" s="185">
        <v>0</v>
      </c>
      <c r="AI109" s="185">
        <v>0</v>
      </c>
      <c r="AJ109" s="185">
        <v>0</v>
      </c>
      <c r="AK109" s="185">
        <v>0</v>
      </c>
      <c r="AL109" s="185">
        <v>0</v>
      </c>
      <c r="AM109" s="185">
        <v>0</v>
      </c>
      <c r="AN109" s="185">
        <v>0</v>
      </c>
      <c r="AO109" s="185"/>
      <c r="AP109" s="185">
        <v>0</v>
      </c>
      <c r="AQ109" s="185">
        <v>0</v>
      </c>
      <c r="AR109" s="185">
        <v>0</v>
      </c>
      <c r="AS109" s="185">
        <v>0</v>
      </c>
      <c r="AT109" s="185">
        <v>0</v>
      </c>
      <c r="AU109" s="185">
        <v>0</v>
      </c>
      <c r="AV109" s="185">
        <v>0</v>
      </c>
      <c r="AW109" s="185">
        <v>0</v>
      </c>
      <c r="AX109" s="185">
        <v>0</v>
      </c>
      <c r="AY109" s="185">
        <v>0</v>
      </c>
      <c r="AZ109" s="185">
        <v>0</v>
      </c>
      <c r="BA109" s="185">
        <v>0</v>
      </c>
      <c r="BB109" s="185">
        <v>0</v>
      </c>
      <c r="BC109" s="185">
        <v>0</v>
      </c>
      <c r="BD109" s="185">
        <v>0</v>
      </c>
      <c r="BE109" s="185">
        <v>0</v>
      </c>
      <c r="BF109" s="185"/>
      <c r="BG109" s="185">
        <v>0</v>
      </c>
      <c r="BH109" s="185">
        <v>0</v>
      </c>
      <c r="BI109" s="185">
        <v>0</v>
      </c>
      <c r="BJ109" s="185">
        <v>0</v>
      </c>
      <c r="BK109" s="185">
        <v>0</v>
      </c>
      <c r="BL109" s="185"/>
      <c r="BM109" s="185">
        <v>0</v>
      </c>
      <c r="BN109" s="185">
        <v>0</v>
      </c>
      <c r="BO109" s="185">
        <v>0</v>
      </c>
      <c r="BP109" s="185">
        <v>0</v>
      </c>
      <c r="BQ109" s="185">
        <v>0</v>
      </c>
      <c r="BR109" s="185">
        <v>0</v>
      </c>
      <c r="BS109" s="185">
        <v>0</v>
      </c>
      <c r="BT109" s="185">
        <v>0</v>
      </c>
      <c r="BU109" s="185">
        <v>0</v>
      </c>
      <c r="BV109" s="185">
        <v>0</v>
      </c>
      <c r="BW109" s="185">
        <v>0</v>
      </c>
      <c r="BX109" s="185">
        <v>0</v>
      </c>
      <c r="BY109" s="8">
        <v>150</v>
      </c>
      <c r="BZ109" s="8">
        <v>0</v>
      </c>
      <c r="CA109" s="8">
        <v>0</v>
      </c>
      <c r="CB109" s="8">
        <v>0</v>
      </c>
      <c r="CC109" s="185">
        <v>0</v>
      </c>
      <c r="CD109" s="185"/>
      <c r="CE109" s="181">
        <f t="shared" si="13"/>
        <v>150</v>
      </c>
      <c r="CF109" s="177">
        <v>5745</v>
      </c>
      <c r="CG109" s="8" t="s">
        <v>156</v>
      </c>
      <c r="CH109" s="186">
        <v>5745</v>
      </c>
      <c r="CI109" s="185"/>
      <c r="CJ109" s="186">
        <v>5745</v>
      </c>
      <c r="CK109" s="7">
        <v>3125.67</v>
      </c>
      <c r="CL109" s="182">
        <f t="shared" si="9"/>
        <v>18754.02</v>
      </c>
      <c r="CM109" s="182">
        <f>CL109+CJ109</f>
        <v>24499.02</v>
      </c>
      <c r="CN109" s="7">
        <v>25000</v>
      </c>
      <c r="CO109" s="185">
        <f>CM109+CM110-CN109</f>
        <v>27699.02</v>
      </c>
      <c r="CP109" s="185"/>
      <c r="CV109" t="s">
        <v>47</v>
      </c>
      <c r="CW109">
        <v>8333.32</v>
      </c>
      <c r="CY109" t="s">
        <v>47</v>
      </c>
      <c r="CZ109">
        <v>8333.32</v>
      </c>
      <c r="DA109"/>
    </row>
    <row r="110" customFormat="1" spans="1:104">
      <c r="A110" s="7"/>
      <c r="B110" s="185" t="s">
        <v>156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8"/>
      <c r="BZ110" s="8"/>
      <c r="CA110" s="8"/>
      <c r="CB110" s="8"/>
      <c r="CC110" s="7"/>
      <c r="CD110" s="7"/>
      <c r="CE110" s="181">
        <f t="shared" si="13"/>
        <v>0</v>
      </c>
      <c r="CF110" s="7"/>
      <c r="CG110" s="185" t="s">
        <v>156</v>
      </c>
      <c r="CH110" s="183">
        <v>28200</v>
      </c>
      <c r="CI110" s="8"/>
      <c r="CJ110" s="183">
        <v>28200</v>
      </c>
      <c r="CK110" s="7">
        <v>3125.67</v>
      </c>
      <c r="CL110" s="193">
        <f t="shared" si="9"/>
        <v>0</v>
      </c>
      <c r="CM110" s="190">
        <v>28200</v>
      </c>
      <c r="CN110" s="7"/>
      <c r="CO110" s="185"/>
      <c r="CP110" s="7"/>
      <c r="CV110" t="s">
        <v>217</v>
      </c>
      <c r="CW110">
        <v>8333.32</v>
      </c>
      <c r="CY110" t="s">
        <v>217</v>
      </c>
      <c r="CZ110">
        <v>8333.32</v>
      </c>
    </row>
    <row r="111" customFormat="1" spans="1:104">
      <c r="A111" s="7">
        <v>108</v>
      </c>
      <c r="B111" s="7" t="s">
        <v>164</v>
      </c>
      <c r="C111" s="7">
        <v>6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150</v>
      </c>
      <c r="M111" s="7">
        <v>0</v>
      </c>
      <c r="N111" s="7">
        <v>0</v>
      </c>
      <c r="O111" s="7">
        <v>0</v>
      </c>
      <c r="P111" s="7">
        <v>2000</v>
      </c>
      <c r="Q111" s="7">
        <v>168</v>
      </c>
      <c r="R111" s="7">
        <v>100</v>
      </c>
      <c r="S111" s="7">
        <v>0</v>
      </c>
      <c r="T111" s="7">
        <v>0</v>
      </c>
      <c r="U111" s="7">
        <v>1650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100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/>
      <c r="AP111" s="7">
        <v>0</v>
      </c>
      <c r="AQ111" s="7">
        <v>0</v>
      </c>
      <c r="AR111" s="7">
        <v>0</v>
      </c>
      <c r="AS111" s="7">
        <v>0</v>
      </c>
      <c r="AT111" s="7">
        <v>0</v>
      </c>
      <c r="AU111" s="7">
        <v>0</v>
      </c>
      <c r="AV111" s="7">
        <v>0</v>
      </c>
      <c r="AW111" s="7">
        <v>0</v>
      </c>
      <c r="AX111" s="7">
        <v>0</v>
      </c>
      <c r="AY111" s="7"/>
      <c r="AZ111" s="7">
        <v>0</v>
      </c>
      <c r="BA111" s="7">
        <v>37</v>
      </c>
      <c r="BB111" s="7">
        <v>0</v>
      </c>
      <c r="BC111" s="7"/>
      <c r="BD111" s="7">
        <v>1857.14285714286</v>
      </c>
      <c r="BE111" s="7">
        <v>0</v>
      </c>
      <c r="BF111" s="7"/>
      <c r="BG111" s="7">
        <v>0</v>
      </c>
      <c r="BH111" s="7">
        <v>0</v>
      </c>
      <c r="BI111" s="7">
        <v>0</v>
      </c>
      <c r="BJ111" s="7">
        <v>0</v>
      </c>
      <c r="BK111" s="7">
        <v>0</v>
      </c>
      <c r="BL111" s="7"/>
      <c r="BM111" s="7">
        <v>0</v>
      </c>
      <c r="BN111" s="7">
        <v>0</v>
      </c>
      <c r="BO111" s="7">
        <v>0</v>
      </c>
      <c r="BP111" s="7">
        <v>0</v>
      </c>
      <c r="BQ111" s="7">
        <v>0</v>
      </c>
      <c r="BR111" s="7">
        <v>0</v>
      </c>
      <c r="BS111" s="7">
        <v>0</v>
      </c>
      <c r="BT111" s="7">
        <v>0</v>
      </c>
      <c r="BU111" s="7">
        <v>0</v>
      </c>
      <c r="BV111" s="7">
        <v>200</v>
      </c>
      <c r="BW111" s="7">
        <v>0</v>
      </c>
      <c r="BX111" s="7">
        <v>0</v>
      </c>
      <c r="BY111" s="8">
        <v>150</v>
      </c>
      <c r="BZ111" s="8">
        <v>216</v>
      </c>
      <c r="CA111" s="8">
        <v>0</v>
      </c>
      <c r="CB111" s="8">
        <v>0</v>
      </c>
      <c r="CC111" s="7">
        <v>0</v>
      </c>
      <c r="CD111" s="7"/>
      <c r="CE111" s="181">
        <f t="shared" si="13"/>
        <v>6628.14285714286</v>
      </c>
      <c r="CF111" s="7">
        <v>6628</v>
      </c>
      <c r="CG111" s="7" t="s">
        <v>164</v>
      </c>
      <c r="CH111" s="183">
        <v>6628</v>
      </c>
      <c r="CI111" s="7"/>
      <c r="CJ111" s="183">
        <v>6628</v>
      </c>
      <c r="CK111" s="7">
        <v>3125.67</v>
      </c>
      <c r="CL111" s="182">
        <f t="shared" si="9"/>
        <v>18754.02</v>
      </c>
      <c r="CM111" s="182">
        <f>CL111+CJ111</f>
        <v>25382.02</v>
      </c>
      <c r="CN111" s="7">
        <v>25000</v>
      </c>
      <c r="CO111" s="7">
        <f>CM111+CM112-CN111</f>
        <v>26232.02</v>
      </c>
      <c r="CP111" s="7"/>
      <c r="CV111" t="s">
        <v>54</v>
      </c>
      <c r="CW111">
        <v>24999.96</v>
      </c>
      <c r="CY111" t="s">
        <v>54</v>
      </c>
      <c r="CZ111">
        <v>24999.96</v>
      </c>
    </row>
    <row r="112" customFormat="1" spans="1:104">
      <c r="A112" s="7"/>
      <c r="B112" s="185" t="s">
        <v>164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8"/>
      <c r="BZ112" s="8"/>
      <c r="CA112" s="8"/>
      <c r="CB112" s="8"/>
      <c r="CC112" s="7"/>
      <c r="CD112" s="7"/>
      <c r="CE112" s="181">
        <f t="shared" si="13"/>
        <v>0</v>
      </c>
      <c r="CF112" s="7"/>
      <c r="CG112" s="185" t="s">
        <v>164</v>
      </c>
      <c r="CH112" s="183">
        <v>25850</v>
      </c>
      <c r="CI112" s="8"/>
      <c r="CJ112" s="183">
        <v>25850</v>
      </c>
      <c r="CK112" s="7"/>
      <c r="CL112" s="8"/>
      <c r="CM112" s="190">
        <v>25850</v>
      </c>
      <c r="CN112" s="7"/>
      <c r="CO112" s="7"/>
      <c r="CP112" s="7"/>
      <c r="CV112" t="s">
        <v>215</v>
      </c>
      <c r="CW112">
        <v>16666.64</v>
      </c>
      <c r="CY112" t="s">
        <v>215</v>
      </c>
      <c r="CZ112">
        <v>16666.64</v>
      </c>
    </row>
    <row r="113" spans="1:104">
      <c r="A113" s="7"/>
      <c r="B113" s="7" t="s">
        <v>202</v>
      </c>
      <c r="C113" s="7"/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/>
      <c r="Q113" s="7"/>
      <c r="R113" s="7"/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v>0</v>
      </c>
      <c r="AJ113" s="7">
        <v>0</v>
      </c>
      <c r="AK113" s="7">
        <v>0</v>
      </c>
      <c r="AL113" s="7">
        <v>0</v>
      </c>
      <c r="AM113" s="7"/>
      <c r="AN113" s="7">
        <v>0</v>
      </c>
      <c r="AO113" s="7">
        <v>0</v>
      </c>
      <c r="AP113" s="7">
        <v>0</v>
      </c>
      <c r="AQ113" s="7">
        <v>0</v>
      </c>
      <c r="AR113" s="7">
        <v>0</v>
      </c>
      <c r="AS113" s="7">
        <v>0</v>
      </c>
      <c r="AT113" s="7">
        <v>0</v>
      </c>
      <c r="AU113" s="7"/>
      <c r="AV113" s="7">
        <v>0</v>
      </c>
      <c r="AW113" s="7">
        <v>0</v>
      </c>
      <c r="AX113" s="7">
        <v>0</v>
      </c>
      <c r="AY113" s="7">
        <v>0</v>
      </c>
      <c r="AZ113" s="7"/>
      <c r="BA113" s="7">
        <v>0</v>
      </c>
      <c r="BB113" s="7">
        <v>0</v>
      </c>
      <c r="BC113" s="7"/>
      <c r="BD113" s="7"/>
      <c r="BE113" s="7"/>
      <c r="BF113" s="7"/>
      <c r="BG113" s="7">
        <v>0</v>
      </c>
      <c r="BH113" s="7"/>
      <c r="BI113" s="7">
        <v>0</v>
      </c>
      <c r="BJ113" s="7">
        <v>0</v>
      </c>
      <c r="BK113" s="7">
        <v>0</v>
      </c>
      <c r="BL113" s="7"/>
      <c r="BM113" s="7">
        <v>0</v>
      </c>
      <c r="BN113" s="7">
        <v>1585.2</v>
      </c>
      <c r="BO113" s="7">
        <v>772</v>
      </c>
      <c r="BP113" s="7"/>
      <c r="BQ113" s="7"/>
      <c r="BR113" s="7"/>
      <c r="BS113" s="7"/>
      <c r="BT113" s="7"/>
      <c r="BU113" s="7"/>
      <c r="BV113" s="7"/>
      <c r="BW113" s="7"/>
      <c r="BX113" s="7"/>
      <c r="BY113" s="8"/>
      <c r="BZ113" s="8">
        <v>216</v>
      </c>
      <c r="CA113" s="8">
        <v>0</v>
      </c>
      <c r="CB113" s="8">
        <v>0</v>
      </c>
      <c r="CC113" s="7"/>
      <c r="CD113" s="188">
        <v>30</v>
      </c>
      <c r="CE113" s="189">
        <v>1000</v>
      </c>
      <c r="CF113" s="177">
        <v>1030</v>
      </c>
      <c r="CG113" s="7" t="s">
        <v>202</v>
      </c>
      <c r="CH113" s="177">
        <v>1030</v>
      </c>
      <c r="CI113" s="177"/>
      <c r="CJ113" s="177">
        <v>1030</v>
      </c>
      <c r="CK113" s="7"/>
      <c r="CL113" s="7"/>
      <c r="CM113" s="177">
        <v>1030</v>
      </c>
      <c r="CN113" s="7"/>
      <c r="CO113" s="7">
        <v>0</v>
      </c>
      <c r="CP113" s="7"/>
      <c r="CV113" t="s">
        <v>204</v>
      </c>
      <c r="CW113">
        <v>25000</v>
      </c>
      <c r="CY113" t="s">
        <v>204</v>
      </c>
      <c r="CZ113">
        <v>25000</v>
      </c>
    </row>
    <row r="114" spans="1:104">
      <c r="A114" s="7"/>
      <c r="B114" s="7" t="s">
        <v>12</v>
      </c>
      <c r="C114" s="7"/>
      <c r="D114" s="7">
        <v>540</v>
      </c>
      <c r="E114" s="7">
        <v>0</v>
      </c>
      <c r="F114" s="7">
        <v>0</v>
      </c>
      <c r="G114" s="7"/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/>
      <c r="Q114" s="7"/>
      <c r="R114" s="7"/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7"/>
      <c r="AV114" s="7">
        <v>0</v>
      </c>
      <c r="AW114" s="7">
        <v>0</v>
      </c>
      <c r="AX114" s="7"/>
      <c r="AY114" s="7">
        <v>0</v>
      </c>
      <c r="AZ114" s="7">
        <v>0</v>
      </c>
      <c r="BA114" s="7">
        <v>0</v>
      </c>
      <c r="BB114" s="7">
        <v>0</v>
      </c>
      <c r="BC114" s="7"/>
      <c r="BD114" s="7"/>
      <c r="BE114" s="7">
        <v>0</v>
      </c>
      <c r="BF114" s="7"/>
      <c r="BG114" s="7">
        <v>0</v>
      </c>
      <c r="BH114" s="7">
        <v>0</v>
      </c>
      <c r="BI114" s="7">
        <v>0</v>
      </c>
      <c r="BJ114" s="7">
        <v>0</v>
      </c>
      <c r="BK114" s="7">
        <v>0</v>
      </c>
      <c r="BL114" s="7"/>
      <c r="BM114" s="7">
        <v>0</v>
      </c>
      <c r="BN114" s="7">
        <v>778</v>
      </c>
      <c r="BO114" s="7">
        <v>510</v>
      </c>
      <c r="BP114" s="7"/>
      <c r="BQ114" s="7"/>
      <c r="BR114" s="7"/>
      <c r="BS114" s="7"/>
      <c r="BT114" s="7"/>
      <c r="BU114" s="7"/>
      <c r="BV114" s="7"/>
      <c r="BW114" s="7"/>
      <c r="BX114" s="7"/>
      <c r="BY114" s="8"/>
      <c r="BZ114" s="8">
        <v>0</v>
      </c>
      <c r="CA114" s="8">
        <v>348</v>
      </c>
      <c r="CB114" s="8">
        <v>0</v>
      </c>
      <c r="CC114" s="7">
        <v>0</v>
      </c>
      <c r="CD114" s="188">
        <v>30</v>
      </c>
      <c r="CE114" s="189">
        <v>1500</v>
      </c>
      <c r="CF114" s="177">
        <v>1530</v>
      </c>
      <c r="CG114" s="7" t="s">
        <v>12</v>
      </c>
      <c r="CH114" s="177">
        <v>1530</v>
      </c>
      <c r="CI114" s="177"/>
      <c r="CJ114" s="177">
        <v>1530</v>
      </c>
      <c r="CK114" s="7"/>
      <c r="CL114" s="7"/>
      <c r="CM114" s="177">
        <v>1530</v>
      </c>
      <c r="CN114" s="7"/>
      <c r="CO114" s="7">
        <v>0</v>
      </c>
      <c r="CP114" s="7"/>
      <c r="CY114" s="174"/>
      <c r="CZ114" s="174"/>
    </row>
    <row r="115" spans="1:101">
      <c r="A115" s="7">
        <v>109</v>
      </c>
      <c r="B115" s="7" t="s">
        <v>234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8">
        <v>150</v>
      </c>
      <c r="BZ115" s="8">
        <v>0</v>
      </c>
      <c r="CA115" s="8">
        <v>132</v>
      </c>
      <c r="CB115" s="8">
        <v>0</v>
      </c>
      <c r="CC115" s="7">
        <v>0</v>
      </c>
      <c r="CD115" s="7"/>
      <c r="CE115" s="181">
        <f t="shared" si="13"/>
        <v>282</v>
      </c>
      <c r="CF115" s="7">
        <v>282</v>
      </c>
      <c r="CG115" s="7" t="s">
        <v>234</v>
      </c>
      <c r="CH115" s="190">
        <v>282</v>
      </c>
      <c r="CI115" s="7"/>
      <c r="CJ115" s="190">
        <v>282</v>
      </c>
      <c r="CK115" s="7"/>
      <c r="CL115" s="7"/>
      <c r="CM115" s="190">
        <v>282</v>
      </c>
      <c r="CN115" s="7"/>
      <c r="CO115" s="7">
        <f>CM115</f>
        <v>282</v>
      </c>
      <c r="CP115" s="7"/>
      <c r="CW115">
        <f>SUM(CW2:CW114)</f>
        <v>2185416</v>
      </c>
    </row>
    <row r="116" spans="1:94">
      <c r="A116" s="7">
        <v>110</v>
      </c>
      <c r="B116" s="7" t="s">
        <v>235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8">
        <v>150</v>
      </c>
      <c r="BZ116" s="8">
        <v>0</v>
      </c>
      <c r="CA116" s="8">
        <v>0</v>
      </c>
      <c r="CB116" s="8">
        <v>0</v>
      </c>
      <c r="CC116" s="7">
        <v>0</v>
      </c>
      <c r="CD116" s="7"/>
      <c r="CE116" s="181">
        <f t="shared" si="13"/>
        <v>150</v>
      </c>
      <c r="CF116" s="7">
        <v>150</v>
      </c>
      <c r="CG116" s="7" t="s">
        <v>235</v>
      </c>
      <c r="CH116" s="190">
        <v>150</v>
      </c>
      <c r="CI116" s="7"/>
      <c r="CJ116" s="190">
        <v>150</v>
      </c>
      <c r="CK116" s="7"/>
      <c r="CL116" s="7"/>
      <c r="CM116" s="190">
        <v>150</v>
      </c>
      <c r="CN116" s="7"/>
      <c r="CO116" s="7">
        <f t="shared" ref="CO116:CO122" si="14">CM116</f>
        <v>150</v>
      </c>
      <c r="CP116" s="7"/>
    </row>
    <row r="117" spans="1:94">
      <c r="A117" s="7">
        <v>111</v>
      </c>
      <c r="B117" s="7" t="s">
        <v>236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8">
        <v>150</v>
      </c>
      <c r="BZ117" s="8">
        <v>0</v>
      </c>
      <c r="CA117" s="8">
        <v>216</v>
      </c>
      <c r="CB117" s="8">
        <v>0</v>
      </c>
      <c r="CC117" s="7">
        <v>0</v>
      </c>
      <c r="CD117" s="7"/>
      <c r="CE117" s="181">
        <f t="shared" si="13"/>
        <v>366</v>
      </c>
      <c r="CF117" s="7">
        <v>366</v>
      </c>
      <c r="CG117" s="7" t="s">
        <v>236</v>
      </c>
      <c r="CH117" s="190">
        <v>366</v>
      </c>
      <c r="CI117" s="7"/>
      <c r="CJ117" s="190">
        <v>366</v>
      </c>
      <c r="CK117" s="7"/>
      <c r="CL117" s="7"/>
      <c r="CM117" s="190">
        <v>366</v>
      </c>
      <c r="CN117" s="7"/>
      <c r="CO117" s="7">
        <f t="shared" si="14"/>
        <v>366</v>
      </c>
      <c r="CP117" s="7"/>
    </row>
    <row r="118" spans="1:94">
      <c r="A118" s="7">
        <v>112</v>
      </c>
      <c r="B118" s="7" t="s">
        <v>238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8">
        <v>150</v>
      </c>
      <c r="BZ118" s="8">
        <v>0</v>
      </c>
      <c r="CA118" s="8">
        <v>432</v>
      </c>
      <c r="CB118" s="8">
        <v>0</v>
      </c>
      <c r="CC118" s="7">
        <v>0</v>
      </c>
      <c r="CD118" s="7"/>
      <c r="CE118" s="181">
        <f t="shared" si="13"/>
        <v>582</v>
      </c>
      <c r="CF118" s="7">
        <v>582</v>
      </c>
      <c r="CG118" s="7" t="s">
        <v>238</v>
      </c>
      <c r="CH118" s="190">
        <v>582</v>
      </c>
      <c r="CI118" s="7"/>
      <c r="CJ118" s="190">
        <v>582</v>
      </c>
      <c r="CK118" s="7"/>
      <c r="CL118" s="7"/>
      <c r="CM118" s="190">
        <v>582</v>
      </c>
      <c r="CN118" s="7"/>
      <c r="CO118" s="7">
        <f t="shared" si="14"/>
        <v>582</v>
      </c>
      <c r="CP118" s="7"/>
    </row>
    <row r="119" spans="1:94">
      <c r="A119" s="7">
        <v>113</v>
      </c>
      <c r="B119" s="7" t="s">
        <v>239</v>
      </c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8">
        <v>150</v>
      </c>
      <c r="BZ119" s="8">
        <v>0</v>
      </c>
      <c r="CA119" s="8">
        <v>0</v>
      </c>
      <c r="CB119" s="8">
        <v>0</v>
      </c>
      <c r="CC119" s="7">
        <v>0</v>
      </c>
      <c r="CD119" s="7"/>
      <c r="CE119" s="181">
        <f t="shared" si="13"/>
        <v>150</v>
      </c>
      <c r="CF119" s="7">
        <v>150</v>
      </c>
      <c r="CG119" s="7" t="s">
        <v>239</v>
      </c>
      <c r="CH119" s="190">
        <v>150</v>
      </c>
      <c r="CI119" s="7"/>
      <c r="CJ119" s="190">
        <v>150</v>
      </c>
      <c r="CK119" s="7"/>
      <c r="CL119" s="7"/>
      <c r="CM119" s="190">
        <v>150</v>
      </c>
      <c r="CN119" s="7"/>
      <c r="CO119" s="7">
        <f t="shared" si="14"/>
        <v>150</v>
      </c>
      <c r="CP119" s="7"/>
    </row>
    <row r="120" spans="1:94">
      <c r="A120" s="7">
        <v>114</v>
      </c>
      <c r="B120" s="7" t="s">
        <v>240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8"/>
      <c r="BZ120" s="8">
        <v>0</v>
      </c>
      <c r="CA120" s="8">
        <v>264</v>
      </c>
      <c r="CB120" s="8">
        <v>0</v>
      </c>
      <c r="CC120" s="7">
        <v>0</v>
      </c>
      <c r="CD120" s="7"/>
      <c r="CE120" s="181">
        <f t="shared" si="13"/>
        <v>264</v>
      </c>
      <c r="CF120" s="7">
        <v>264</v>
      </c>
      <c r="CG120" s="7" t="s">
        <v>240</v>
      </c>
      <c r="CH120" s="190">
        <v>264</v>
      </c>
      <c r="CI120" s="7"/>
      <c r="CJ120" s="190">
        <v>264</v>
      </c>
      <c r="CK120" s="7"/>
      <c r="CL120" s="7"/>
      <c r="CM120" s="190">
        <v>264</v>
      </c>
      <c r="CN120" s="7"/>
      <c r="CO120" s="7">
        <f t="shared" si="14"/>
        <v>264</v>
      </c>
      <c r="CP120" s="7"/>
    </row>
    <row r="121" spans="1:94">
      <c r="A121" s="7">
        <v>115</v>
      </c>
      <c r="B121" s="7" t="s">
        <v>241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8"/>
      <c r="BZ121" s="8">
        <v>324</v>
      </c>
      <c r="CA121" s="8">
        <v>0</v>
      </c>
      <c r="CB121" s="8">
        <v>0</v>
      </c>
      <c r="CC121" s="7">
        <v>0</v>
      </c>
      <c r="CD121" s="7"/>
      <c r="CE121" s="181">
        <f t="shared" si="13"/>
        <v>324</v>
      </c>
      <c r="CF121" s="7">
        <v>324</v>
      </c>
      <c r="CG121" s="7" t="s">
        <v>241</v>
      </c>
      <c r="CH121" s="190">
        <v>324</v>
      </c>
      <c r="CI121" s="7"/>
      <c r="CJ121" s="190">
        <v>324</v>
      </c>
      <c r="CK121" s="7"/>
      <c r="CL121" s="7"/>
      <c r="CM121" s="190">
        <v>324</v>
      </c>
      <c r="CN121" s="7"/>
      <c r="CO121" s="7">
        <f t="shared" si="14"/>
        <v>324</v>
      </c>
      <c r="CP121" s="7"/>
    </row>
    <row r="122" spans="1:94">
      <c r="A122" s="7">
        <v>116</v>
      </c>
      <c r="B122" s="7" t="s">
        <v>243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8"/>
      <c r="BZ122" s="8">
        <v>108</v>
      </c>
      <c r="CA122" s="8">
        <v>0</v>
      </c>
      <c r="CB122" s="8">
        <v>0</v>
      </c>
      <c r="CC122" s="7">
        <v>0</v>
      </c>
      <c r="CD122" s="7"/>
      <c r="CE122" s="181">
        <f t="shared" si="13"/>
        <v>108</v>
      </c>
      <c r="CF122" s="7">
        <v>108</v>
      </c>
      <c r="CG122" s="7" t="s">
        <v>243</v>
      </c>
      <c r="CH122" s="190">
        <v>108</v>
      </c>
      <c r="CI122" s="7"/>
      <c r="CJ122" s="190">
        <v>108</v>
      </c>
      <c r="CK122" s="7"/>
      <c r="CL122" s="7"/>
      <c r="CM122" s="190">
        <v>108</v>
      </c>
      <c r="CN122" s="7"/>
      <c r="CO122" s="7">
        <f t="shared" si="14"/>
        <v>108</v>
      </c>
      <c r="CP122" s="7"/>
    </row>
    <row r="123" customFormat="1" spans="3:93">
      <c r="C123">
        <f>SUM(C2:C122)</f>
        <v>1062</v>
      </c>
      <c r="BY123" s="173"/>
      <c r="BZ123" s="173"/>
      <c r="CA123" s="173"/>
      <c r="CB123" s="173"/>
      <c r="CH123" s="175">
        <f>SUM(CH2:CH122)</f>
        <v>1740451</v>
      </c>
      <c r="CI123" s="175">
        <f>SUM(CI2:CI122)</f>
        <v>3510</v>
      </c>
      <c r="CJ123" s="175">
        <f>SUM(CJ2:CJ122)</f>
        <v>1736941</v>
      </c>
      <c r="CO123" s="15"/>
    </row>
    <row r="124" spans="2:93">
      <c r="B124" t="s">
        <v>262</v>
      </c>
      <c r="CF124">
        <v>52987</v>
      </c>
      <c r="CG124">
        <v>5003418</v>
      </c>
      <c r="CH124" s="175">
        <f>CF124+CG124</f>
        <v>5056405</v>
      </c>
      <c r="CJ124" s="175">
        <v>5056405</v>
      </c>
      <c r="CK124" s="194"/>
      <c r="CM124" s="195">
        <f>SUM(CM2:CM123)</f>
        <v>5003418</v>
      </c>
      <c r="CN124">
        <f>SUM(CN2:CN123)</f>
        <v>2285416</v>
      </c>
      <c r="CO124">
        <f>SUM(CO2:CO123)</f>
        <v>2715442</v>
      </c>
    </row>
    <row r="125" customFormat="1" spans="77:93">
      <c r="BY125" s="173"/>
      <c r="BZ125" s="173"/>
      <c r="CA125" s="173"/>
      <c r="CB125" s="173"/>
      <c r="CH125" s="175">
        <f>CH124-CH123</f>
        <v>3315954</v>
      </c>
      <c r="CJ125" s="175">
        <f>CJ124-CJ123</f>
        <v>3319464</v>
      </c>
      <c r="CO125" s="15"/>
    </row>
    <row r="126" customFormat="1" spans="77:93">
      <c r="BY126" s="173"/>
      <c r="BZ126" s="173"/>
      <c r="CA126" s="173"/>
      <c r="CB126" s="173"/>
      <c r="CH126" s="175">
        <v>1062</v>
      </c>
      <c r="CJ126">
        <v>1062</v>
      </c>
      <c r="CO126" s="15"/>
    </row>
    <row r="127" customFormat="1" ht="27" spans="77:93">
      <c r="BY127" s="173"/>
      <c r="BZ127" s="173"/>
      <c r="CA127" s="173"/>
      <c r="CB127" s="173"/>
      <c r="CG127" s="191" t="s">
        <v>263</v>
      </c>
      <c r="CH127" s="192">
        <f>CH125/CH126</f>
        <v>3122.36723163842</v>
      </c>
      <c r="CI127" s="192"/>
      <c r="CJ127" s="192">
        <f>CJ125/CJ126</f>
        <v>3125.67231638418</v>
      </c>
      <c r="CO127" s="15"/>
    </row>
    <row r="130" customFormat="1" spans="1:93">
      <c r="A130" s="11">
        <v>117</v>
      </c>
      <c r="B130" s="11" t="s">
        <v>7</v>
      </c>
      <c r="C130" s="11">
        <v>12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/>
      <c r="Q130" s="11"/>
      <c r="R130" s="11"/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v>0</v>
      </c>
      <c r="AO130" s="11">
        <v>0</v>
      </c>
      <c r="AP130" s="11">
        <v>0</v>
      </c>
      <c r="AQ130" s="11">
        <v>0</v>
      </c>
      <c r="AR130" s="11">
        <v>8</v>
      </c>
      <c r="AS130" s="11">
        <v>0</v>
      </c>
      <c r="AT130" s="11">
        <v>0</v>
      </c>
      <c r="AU130" s="11">
        <v>0</v>
      </c>
      <c r="AV130" s="11">
        <v>0</v>
      </c>
      <c r="AW130" s="11">
        <v>0</v>
      </c>
      <c r="AX130" s="11">
        <v>0</v>
      </c>
      <c r="AY130" s="11">
        <v>0</v>
      </c>
      <c r="AZ130" s="11">
        <v>0</v>
      </c>
      <c r="BA130" s="11">
        <v>0</v>
      </c>
      <c r="BB130" s="11">
        <v>0</v>
      </c>
      <c r="BC130" s="11">
        <v>0</v>
      </c>
      <c r="BD130" s="11">
        <v>0</v>
      </c>
      <c r="BE130" s="11">
        <v>0</v>
      </c>
      <c r="BF130" s="11"/>
      <c r="BG130" s="11">
        <v>0</v>
      </c>
      <c r="BH130" s="11">
        <v>0</v>
      </c>
      <c r="BI130" s="11">
        <v>0</v>
      </c>
      <c r="BJ130" s="11">
        <v>0</v>
      </c>
      <c r="BK130" s="11">
        <v>0</v>
      </c>
      <c r="BL130" s="11"/>
      <c r="BM130" s="11">
        <v>0</v>
      </c>
      <c r="BN130" s="11"/>
      <c r="BO130" s="11">
        <v>0</v>
      </c>
      <c r="BP130" s="11">
        <v>0</v>
      </c>
      <c r="BQ130" s="11">
        <v>0</v>
      </c>
      <c r="BR130" s="11">
        <v>0</v>
      </c>
      <c r="BS130" s="11">
        <v>0</v>
      </c>
      <c r="BT130" s="11">
        <v>0</v>
      </c>
      <c r="BU130" s="11">
        <v>0</v>
      </c>
      <c r="BV130" s="11">
        <v>0</v>
      </c>
      <c r="BW130" s="11">
        <v>0</v>
      </c>
      <c r="BX130" s="11">
        <v>0</v>
      </c>
      <c r="BY130" s="166">
        <v>0</v>
      </c>
      <c r="BZ130" s="166">
        <v>0</v>
      </c>
      <c r="CA130" s="166">
        <v>0</v>
      </c>
      <c r="CB130" s="166"/>
      <c r="CC130" s="11">
        <v>0</v>
      </c>
      <c r="CD130" s="11"/>
      <c r="CE130" s="11"/>
      <c r="CF130" s="11"/>
      <c r="CG130" s="11" t="s">
        <v>7</v>
      </c>
      <c r="CH130" s="196"/>
      <c r="CI130" s="11"/>
      <c r="CJ130" s="11"/>
      <c r="CK130" s="11"/>
      <c r="CL130" s="11"/>
      <c r="CM130" s="11">
        <v>76704</v>
      </c>
      <c r="CN130" s="11">
        <v>25000</v>
      </c>
      <c r="CO130" s="7">
        <f>CM130-CN130</f>
        <v>51704</v>
      </c>
    </row>
    <row r="131" customFormat="1" spans="1:93">
      <c r="A131" s="11">
        <v>118</v>
      </c>
      <c r="B131" s="11" t="s">
        <v>180</v>
      </c>
      <c r="C131" s="11">
        <v>12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2000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v>0</v>
      </c>
      <c r="AO131" s="11">
        <v>0</v>
      </c>
      <c r="AP131" s="11">
        <v>0</v>
      </c>
      <c r="AQ131" s="11">
        <v>0</v>
      </c>
      <c r="AR131" s="11">
        <v>0</v>
      </c>
      <c r="AS131" s="11">
        <v>0</v>
      </c>
      <c r="AT131" s="11">
        <v>0</v>
      </c>
      <c r="AU131" s="11">
        <v>0</v>
      </c>
      <c r="AV131" s="11">
        <v>0</v>
      </c>
      <c r="AW131" s="11">
        <v>0</v>
      </c>
      <c r="AX131" s="11">
        <v>0</v>
      </c>
      <c r="AY131" s="11">
        <v>0</v>
      </c>
      <c r="AZ131" s="11">
        <v>0</v>
      </c>
      <c r="BA131" s="11">
        <v>0</v>
      </c>
      <c r="BB131" s="11">
        <v>0</v>
      </c>
      <c r="BC131" s="11">
        <v>0</v>
      </c>
      <c r="BD131" s="11">
        <v>0</v>
      </c>
      <c r="BE131" s="11">
        <v>0</v>
      </c>
      <c r="BF131" s="11"/>
      <c r="BG131" s="11">
        <v>0</v>
      </c>
      <c r="BH131" s="11">
        <v>0</v>
      </c>
      <c r="BI131" s="11">
        <v>0</v>
      </c>
      <c r="BJ131" s="11">
        <v>0</v>
      </c>
      <c r="BK131" s="11">
        <v>0</v>
      </c>
      <c r="BL131" s="11"/>
      <c r="BM131" s="11">
        <v>0</v>
      </c>
      <c r="BN131" s="11">
        <v>0</v>
      </c>
      <c r="BO131" s="11">
        <v>0</v>
      </c>
      <c r="BP131" s="11">
        <v>0</v>
      </c>
      <c r="BQ131" s="11">
        <v>0</v>
      </c>
      <c r="BR131" s="11">
        <v>0</v>
      </c>
      <c r="BS131" s="11">
        <v>0</v>
      </c>
      <c r="BT131" s="11">
        <v>0</v>
      </c>
      <c r="BU131" s="11">
        <v>0</v>
      </c>
      <c r="BV131" s="11">
        <v>0</v>
      </c>
      <c r="BW131" s="11">
        <v>0</v>
      </c>
      <c r="BX131" s="11">
        <v>0</v>
      </c>
      <c r="BY131" s="166">
        <v>0</v>
      </c>
      <c r="BZ131" s="166">
        <v>0</v>
      </c>
      <c r="CA131" s="166">
        <v>0</v>
      </c>
      <c r="CB131" s="166">
        <v>0</v>
      </c>
      <c r="CC131" s="11">
        <v>0</v>
      </c>
      <c r="CD131" s="11"/>
      <c r="CE131" s="11"/>
      <c r="CF131" s="11">
        <v>2000</v>
      </c>
      <c r="CG131" s="11" t="s">
        <v>180</v>
      </c>
      <c r="CH131" s="196"/>
      <c r="CI131" s="11"/>
      <c r="CJ131" s="11"/>
      <c r="CK131" s="11"/>
      <c r="CL131" s="11"/>
      <c r="CM131" s="11">
        <v>69090</v>
      </c>
      <c r="CN131" s="11">
        <v>25000</v>
      </c>
      <c r="CO131" s="7">
        <f>CM131-CN131</f>
        <v>44090</v>
      </c>
    </row>
    <row r="132" spans="1:93">
      <c r="A132" s="11">
        <v>119</v>
      </c>
      <c r="B132" s="11" t="s">
        <v>202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66"/>
      <c r="BZ132" s="166"/>
      <c r="CA132" s="166"/>
      <c r="CB132" s="166"/>
      <c r="CC132" s="11"/>
      <c r="CD132" s="11"/>
      <c r="CE132" s="11"/>
      <c r="CF132" s="11"/>
      <c r="CG132" s="11" t="s">
        <v>202</v>
      </c>
      <c r="CH132" s="196"/>
      <c r="CI132" s="11"/>
      <c r="CJ132" s="11"/>
      <c r="CK132" s="11"/>
      <c r="CL132" s="11"/>
      <c r="CM132" s="11">
        <v>67116</v>
      </c>
      <c r="CN132" s="11">
        <v>25000</v>
      </c>
      <c r="CO132" s="7">
        <f>CM113+CM132-CN132</f>
        <v>43146</v>
      </c>
    </row>
    <row r="133" spans="1:93">
      <c r="A133" s="11">
        <v>120</v>
      </c>
      <c r="B133" s="11" t="s">
        <v>12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66"/>
      <c r="BZ133" s="166"/>
      <c r="CA133" s="166"/>
      <c r="CB133" s="166"/>
      <c r="CC133" s="11"/>
      <c r="CD133" s="11"/>
      <c r="CE133" s="11"/>
      <c r="CF133" s="11"/>
      <c r="CG133" s="11" t="s">
        <v>12</v>
      </c>
      <c r="CH133" s="196"/>
      <c r="CI133" s="11"/>
      <c r="CJ133" s="11"/>
      <c r="CK133" s="11"/>
      <c r="CL133" s="11"/>
      <c r="CM133" s="11">
        <v>67116</v>
      </c>
      <c r="CN133" s="11">
        <v>25000</v>
      </c>
      <c r="CO133" s="7">
        <f>CM114+CM133-CN133</f>
        <v>43646</v>
      </c>
    </row>
    <row r="134" spans="1:93">
      <c r="A134" s="11"/>
      <c r="B134" s="11" t="s">
        <v>264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66"/>
      <c r="BZ134" s="166"/>
      <c r="CA134" s="166"/>
      <c r="CB134" s="166"/>
      <c r="CC134" s="11"/>
      <c r="CD134" s="11"/>
      <c r="CE134" s="11"/>
      <c r="CF134" s="11"/>
      <c r="CG134" s="11"/>
      <c r="CH134" s="196"/>
      <c r="CI134" s="11"/>
      <c r="CJ134" s="11"/>
      <c r="CK134" s="11"/>
      <c r="CL134" s="11"/>
      <c r="CM134" s="11">
        <f>SUM(CM130:CM133)</f>
        <v>280026</v>
      </c>
      <c r="CN134" s="11">
        <f>SUM(CN130:CN133)</f>
        <v>100000</v>
      </c>
      <c r="CO134" s="7">
        <f>SUM(CO130:CO133)</f>
        <v>182586</v>
      </c>
    </row>
    <row r="135" spans="1:93">
      <c r="A135" s="11"/>
      <c r="B135" s="11" t="s">
        <v>265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66"/>
      <c r="BZ135" s="166"/>
      <c r="CA135" s="166"/>
      <c r="CB135" s="166"/>
      <c r="CC135" s="11"/>
      <c r="CD135" s="11"/>
      <c r="CE135" s="11"/>
      <c r="CF135" s="11"/>
      <c r="CG135" s="11"/>
      <c r="CH135" s="196"/>
      <c r="CI135" s="11"/>
      <c r="CJ135" s="11">
        <v>5283444</v>
      </c>
      <c r="CK135" s="11">
        <v>52987</v>
      </c>
      <c r="CL135" s="197">
        <f>CJ135+CK135</f>
        <v>5336431</v>
      </c>
      <c r="CM135" s="198">
        <f>CM124+CM134</f>
        <v>5283444</v>
      </c>
      <c r="CN135" s="11">
        <f>CN124+CN134</f>
        <v>2385416</v>
      </c>
      <c r="CO135" s="7">
        <f>CO124+CO134</f>
        <v>2898028</v>
      </c>
    </row>
    <row r="136" spans="88:90">
      <c r="CJ136" t="s">
        <v>266</v>
      </c>
      <c r="CK136" t="s">
        <v>267</v>
      </c>
      <c r="CL136" s="199" t="s">
        <v>265</v>
      </c>
    </row>
    <row r="140" spans="92:92">
      <c r="CN140">
        <f>SUM(CN3:CN117)</f>
        <v>2260416</v>
      </c>
    </row>
    <row r="143" spans="91:94">
      <c r="CM143">
        <v>1</v>
      </c>
      <c r="CN143" s="199" t="s">
        <v>239</v>
      </c>
      <c r="CO143" s="199">
        <v>25000</v>
      </c>
      <c r="CP143" t="s">
        <v>268</v>
      </c>
    </row>
    <row r="144" spans="91:94">
      <c r="CM144">
        <v>2</v>
      </c>
      <c r="CN144" s="199" t="s">
        <v>238</v>
      </c>
      <c r="CO144" s="199">
        <v>25000</v>
      </c>
      <c r="CP144" t="s">
        <v>268</v>
      </c>
    </row>
    <row r="145" spans="91:94">
      <c r="CM145">
        <v>3</v>
      </c>
      <c r="CN145" s="199" t="s">
        <v>269</v>
      </c>
      <c r="CO145" s="199">
        <v>25000</v>
      </c>
      <c r="CP145" t="s">
        <v>268</v>
      </c>
    </row>
    <row r="146" spans="91:94">
      <c r="CM146">
        <v>4</v>
      </c>
      <c r="CN146" s="199" t="s">
        <v>241</v>
      </c>
      <c r="CO146" s="199">
        <v>25000</v>
      </c>
      <c r="CP146" t="s">
        <v>268</v>
      </c>
    </row>
  </sheetData>
  <sortState ref="CY2:CZ106">
    <sortCondition ref="CY2:CY106"/>
  </sortState>
  <mergeCells count="6">
    <mergeCell ref="CN107:CN108"/>
    <mergeCell ref="CN109:CN110"/>
    <mergeCell ref="CN111:CN112"/>
    <mergeCell ref="CO107:CO108"/>
    <mergeCell ref="CO109:CO110"/>
    <mergeCell ref="CO111:CO11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5"/>
  <sheetViews>
    <sheetView topLeftCell="A98" workbookViewId="0">
      <selection activeCell="E127" sqref="E127"/>
    </sheetView>
  </sheetViews>
  <sheetFormatPr defaultColWidth="9" defaultRowHeight="13.5" outlineLevelCol="3"/>
  <cols>
    <col min="2" max="2" width="10.375" customWidth="1"/>
    <col min="3" max="3" width="10.625" customWidth="1"/>
    <col min="4" max="4" width="10.5" customWidth="1"/>
  </cols>
  <sheetData>
    <row r="1" spans="1:4">
      <c r="A1" t="s">
        <v>2</v>
      </c>
      <c r="B1" t="s">
        <v>258</v>
      </c>
      <c r="C1" t="s">
        <v>258</v>
      </c>
      <c r="D1" s="173" t="s">
        <v>259</v>
      </c>
    </row>
    <row r="2" spans="1:4">
      <c r="A2" t="s">
        <v>154</v>
      </c>
      <c r="B2">
        <v>10000</v>
      </c>
      <c r="C2">
        <v>15000</v>
      </c>
      <c r="D2">
        <v>25000</v>
      </c>
    </row>
    <row r="3" spans="1:4">
      <c r="A3" t="s">
        <v>155</v>
      </c>
      <c r="B3">
        <v>10000</v>
      </c>
      <c r="C3">
        <v>15000</v>
      </c>
      <c r="D3">
        <v>25000</v>
      </c>
    </row>
    <row r="4" spans="1:4">
      <c r="A4" t="s">
        <v>37</v>
      </c>
      <c r="B4">
        <v>10000</v>
      </c>
      <c r="C4">
        <v>15000</v>
      </c>
      <c r="D4">
        <v>25000</v>
      </c>
    </row>
    <row r="5" spans="1:4">
      <c r="A5" t="s">
        <v>156</v>
      </c>
      <c r="B5">
        <v>10000</v>
      </c>
      <c r="C5">
        <v>15000</v>
      </c>
      <c r="D5">
        <v>25000</v>
      </c>
    </row>
    <row r="6" spans="1:4">
      <c r="A6" t="s">
        <v>157</v>
      </c>
      <c r="B6">
        <v>10000</v>
      </c>
      <c r="C6">
        <v>15000</v>
      </c>
      <c r="D6">
        <v>25000</v>
      </c>
    </row>
    <row r="7" spans="1:4">
      <c r="A7" t="s">
        <v>158</v>
      </c>
      <c r="B7">
        <v>10000</v>
      </c>
      <c r="C7">
        <v>15000</v>
      </c>
      <c r="D7">
        <v>25000</v>
      </c>
    </row>
    <row r="8" spans="1:4">
      <c r="A8" t="s">
        <v>159</v>
      </c>
      <c r="B8">
        <v>10000</v>
      </c>
      <c r="C8">
        <v>15000</v>
      </c>
      <c r="D8">
        <v>25000</v>
      </c>
    </row>
    <row r="9" spans="1:4">
      <c r="A9" t="s">
        <v>73</v>
      </c>
      <c r="B9">
        <v>10000</v>
      </c>
      <c r="C9">
        <v>15000</v>
      </c>
      <c r="D9">
        <v>25000</v>
      </c>
    </row>
    <row r="10" spans="1:4">
      <c r="A10" t="s">
        <v>160</v>
      </c>
      <c r="B10">
        <v>10000</v>
      </c>
      <c r="C10">
        <v>15000</v>
      </c>
      <c r="D10">
        <v>25000</v>
      </c>
    </row>
    <row r="11" spans="1:4">
      <c r="A11" t="s">
        <v>66</v>
      </c>
      <c r="B11">
        <v>10000</v>
      </c>
      <c r="C11">
        <v>15000</v>
      </c>
      <c r="D11">
        <v>25000</v>
      </c>
    </row>
    <row r="12" spans="1:4">
      <c r="A12" t="s">
        <v>161</v>
      </c>
      <c r="B12">
        <v>10000</v>
      </c>
      <c r="C12">
        <v>15000</v>
      </c>
      <c r="D12">
        <v>25000</v>
      </c>
    </row>
    <row r="13" spans="1:4">
      <c r="A13" t="s">
        <v>162</v>
      </c>
      <c r="B13">
        <v>10000</v>
      </c>
      <c r="C13">
        <v>15000</v>
      </c>
      <c r="D13">
        <v>25000</v>
      </c>
    </row>
    <row r="14" spans="1:4">
      <c r="A14" t="s">
        <v>163</v>
      </c>
      <c r="B14">
        <v>10000</v>
      </c>
      <c r="C14">
        <v>15000</v>
      </c>
      <c r="D14">
        <v>25000</v>
      </c>
    </row>
    <row r="15" spans="1:4">
      <c r="A15" t="s">
        <v>164</v>
      </c>
      <c r="B15">
        <v>10000</v>
      </c>
      <c r="C15">
        <v>15000</v>
      </c>
      <c r="D15">
        <v>25000</v>
      </c>
    </row>
    <row r="16" spans="1:4">
      <c r="A16" t="s">
        <v>165</v>
      </c>
      <c r="B16">
        <v>10000</v>
      </c>
      <c r="C16">
        <v>15000</v>
      </c>
      <c r="D16">
        <v>25000</v>
      </c>
    </row>
    <row r="17" spans="1:4">
      <c r="A17" t="s">
        <v>166</v>
      </c>
      <c r="B17">
        <v>10000</v>
      </c>
      <c r="C17">
        <v>15000</v>
      </c>
      <c r="D17">
        <v>25000</v>
      </c>
    </row>
    <row r="18" spans="1:4">
      <c r="A18" t="s">
        <v>241</v>
      </c>
      <c r="B18">
        <v>10000</v>
      </c>
      <c r="C18">
        <v>15000</v>
      </c>
      <c r="D18">
        <v>25000</v>
      </c>
    </row>
    <row r="19" spans="1:4">
      <c r="A19" t="s">
        <v>167</v>
      </c>
      <c r="B19">
        <v>10000</v>
      </c>
      <c r="C19">
        <v>15000</v>
      </c>
      <c r="D19">
        <v>25000</v>
      </c>
    </row>
    <row r="20" spans="1:4">
      <c r="A20" t="s">
        <v>69</v>
      </c>
      <c r="B20">
        <v>10000</v>
      </c>
      <c r="C20">
        <v>15000</v>
      </c>
      <c r="D20">
        <v>25000</v>
      </c>
    </row>
    <row r="21" spans="1:4">
      <c r="A21" t="s">
        <v>168</v>
      </c>
      <c r="B21">
        <v>10000</v>
      </c>
      <c r="C21">
        <v>15000</v>
      </c>
      <c r="D21">
        <v>25000</v>
      </c>
    </row>
    <row r="22" spans="1:4">
      <c r="A22" t="s">
        <v>269</v>
      </c>
      <c r="B22">
        <v>10000</v>
      </c>
      <c r="C22">
        <v>15000</v>
      </c>
      <c r="D22">
        <v>25000</v>
      </c>
    </row>
    <row r="23" spans="1:4">
      <c r="A23" t="s">
        <v>169</v>
      </c>
      <c r="B23">
        <v>10000</v>
      </c>
      <c r="C23">
        <v>15000</v>
      </c>
      <c r="D23">
        <v>25000</v>
      </c>
    </row>
    <row r="24" spans="1:4">
      <c r="A24" t="s">
        <v>60</v>
      </c>
      <c r="B24">
        <v>10000</v>
      </c>
      <c r="C24">
        <v>15000</v>
      </c>
      <c r="D24">
        <v>25000</v>
      </c>
    </row>
    <row r="25" spans="1:4">
      <c r="A25" t="s">
        <v>39</v>
      </c>
      <c r="B25">
        <v>10000</v>
      </c>
      <c r="C25">
        <v>15000</v>
      </c>
      <c r="D25">
        <v>25000</v>
      </c>
    </row>
    <row r="26" spans="1:4">
      <c r="A26" t="s">
        <v>170</v>
      </c>
      <c r="B26">
        <v>10000</v>
      </c>
      <c r="C26">
        <v>15000</v>
      </c>
      <c r="D26">
        <v>25000</v>
      </c>
    </row>
    <row r="27" spans="1:4">
      <c r="A27" t="s">
        <v>171</v>
      </c>
      <c r="B27">
        <v>10000</v>
      </c>
      <c r="C27">
        <v>15000</v>
      </c>
      <c r="D27">
        <v>25000</v>
      </c>
    </row>
    <row r="28" spans="1:4">
      <c r="A28" t="s">
        <v>172</v>
      </c>
      <c r="B28">
        <v>10000</v>
      </c>
      <c r="C28">
        <v>15000</v>
      </c>
      <c r="D28">
        <v>25000</v>
      </c>
    </row>
    <row r="29" spans="1:4">
      <c r="A29" t="s">
        <v>173</v>
      </c>
      <c r="B29">
        <v>10000</v>
      </c>
      <c r="C29">
        <v>15000</v>
      </c>
      <c r="D29">
        <v>25000</v>
      </c>
    </row>
    <row r="30" spans="1:4">
      <c r="A30" t="s">
        <v>174</v>
      </c>
      <c r="B30">
        <v>10000</v>
      </c>
      <c r="C30">
        <v>15000</v>
      </c>
      <c r="D30">
        <v>25000</v>
      </c>
    </row>
    <row r="31" spans="1:4">
      <c r="A31" t="s">
        <v>43</v>
      </c>
      <c r="B31">
        <v>10000</v>
      </c>
      <c r="C31">
        <v>15000</v>
      </c>
      <c r="D31">
        <v>25000</v>
      </c>
    </row>
    <row r="32" spans="1:4">
      <c r="A32" t="s">
        <v>175</v>
      </c>
      <c r="B32">
        <v>10000</v>
      </c>
      <c r="C32">
        <v>15000</v>
      </c>
      <c r="D32">
        <v>25000</v>
      </c>
    </row>
    <row r="33" spans="1:4">
      <c r="A33" t="s">
        <v>176</v>
      </c>
      <c r="B33">
        <v>10000</v>
      </c>
      <c r="C33">
        <v>15000</v>
      </c>
      <c r="D33">
        <v>25000</v>
      </c>
    </row>
    <row r="34" spans="1:4">
      <c r="A34" t="s">
        <v>177</v>
      </c>
      <c r="B34">
        <v>10000</v>
      </c>
      <c r="C34">
        <v>15000</v>
      </c>
      <c r="D34">
        <v>25000</v>
      </c>
    </row>
    <row r="35" spans="1:4">
      <c r="A35" t="s">
        <v>178</v>
      </c>
      <c r="B35">
        <v>10000</v>
      </c>
      <c r="C35">
        <v>15000</v>
      </c>
      <c r="D35">
        <v>25000</v>
      </c>
    </row>
    <row r="36" spans="1:4">
      <c r="A36" t="s">
        <v>21</v>
      </c>
      <c r="B36">
        <v>10000</v>
      </c>
      <c r="C36">
        <v>15000</v>
      </c>
      <c r="D36">
        <v>25000</v>
      </c>
    </row>
    <row r="37" spans="1:4">
      <c r="A37" t="s">
        <v>179</v>
      </c>
      <c r="B37">
        <v>10000</v>
      </c>
      <c r="C37">
        <v>15000</v>
      </c>
      <c r="D37">
        <v>25000</v>
      </c>
    </row>
    <row r="38" spans="1:4">
      <c r="A38" t="s">
        <v>180</v>
      </c>
      <c r="B38">
        <v>10000</v>
      </c>
      <c r="C38">
        <v>15000</v>
      </c>
      <c r="D38">
        <v>25000</v>
      </c>
    </row>
    <row r="39" spans="1:4">
      <c r="A39" t="s">
        <v>57</v>
      </c>
      <c r="B39">
        <v>10000</v>
      </c>
      <c r="C39">
        <v>15000</v>
      </c>
      <c r="D39">
        <v>25000</v>
      </c>
    </row>
    <row r="40" spans="1:4">
      <c r="A40" t="s">
        <v>181</v>
      </c>
      <c r="B40">
        <v>10000</v>
      </c>
      <c r="C40">
        <v>15000</v>
      </c>
      <c r="D40">
        <v>25000</v>
      </c>
    </row>
    <row r="41" spans="1:4">
      <c r="A41" t="s">
        <v>182</v>
      </c>
      <c r="B41">
        <v>10000</v>
      </c>
      <c r="C41">
        <v>15000</v>
      </c>
      <c r="D41">
        <v>25000</v>
      </c>
    </row>
    <row r="42" spans="1:4">
      <c r="A42" t="s">
        <v>183</v>
      </c>
      <c r="B42">
        <v>10000</v>
      </c>
      <c r="C42">
        <v>15000</v>
      </c>
      <c r="D42">
        <v>25000</v>
      </c>
    </row>
    <row r="43" spans="1:4">
      <c r="A43" t="s">
        <v>184</v>
      </c>
      <c r="B43">
        <v>10000</v>
      </c>
      <c r="C43">
        <v>15000</v>
      </c>
      <c r="D43">
        <v>25000</v>
      </c>
    </row>
    <row r="44" spans="1:4">
      <c r="A44" t="s">
        <v>185</v>
      </c>
      <c r="B44">
        <v>10000</v>
      </c>
      <c r="C44">
        <v>15000</v>
      </c>
      <c r="D44">
        <v>25000</v>
      </c>
    </row>
    <row r="45" spans="1:4">
      <c r="A45" t="s">
        <v>186</v>
      </c>
      <c r="B45">
        <v>10000</v>
      </c>
      <c r="C45">
        <v>15000</v>
      </c>
      <c r="D45">
        <v>25000</v>
      </c>
    </row>
    <row r="46" spans="1:4">
      <c r="A46" t="s">
        <v>38</v>
      </c>
      <c r="B46">
        <v>10000</v>
      </c>
      <c r="C46">
        <v>15000</v>
      </c>
      <c r="D46">
        <v>25000</v>
      </c>
    </row>
    <row r="47" spans="1:4">
      <c r="A47" t="s">
        <v>36</v>
      </c>
      <c r="B47">
        <v>10000</v>
      </c>
      <c r="C47">
        <v>15000</v>
      </c>
      <c r="D47">
        <v>25000</v>
      </c>
    </row>
    <row r="48" spans="1:4">
      <c r="A48" t="s">
        <v>239</v>
      </c>
      <c r="B48">
        <v>10000</v>
      </c>
      <c r="C48">
        <v>15000</v>
      </c>
      <c r="D48">
        <v>25000</v>
      </c>
    </row>
    <row r="49" spans="1:4">
      <c r="A49" t="s">
        <v>187</v>
      </c>
      <c r="B49">
        <v>10000</v>
      </c>
      <c r="C49">
        <v>15000</v>
      </c>
      <c r="D49">
        <v>25000</v>
      </c>
    </row>
    <row r="50" spans="1:4">
      <c r="A50" t="s">
        <v>13</v>
      </c>
      <c r="B50">
        <v>10000</v>
      </c>
      <c r="C50">
        <v>15000</v>
      </c>
      <c r="D50">
        <v>25000</v>
      </c>
    </row>
    <row r="51" spans="1:4">
      <c r="A51" t="s">
        <v>188</v>
      </c>
      <c r="B51">
        <v>10000</v>
      </c>
      <c r="C51">
        <v>15000</v>
      </c>
      <c r="D51">
        <v>25000</v>
      </c>
    </row>
    <row r="52" spans="1:4">
      <c r="A52" t="s">
        <v>58</v>
      </c>
      <c r="B52">
        <v>10000</v>
      </c>
      <c r="C52">
        <v>15000</v>
      </c>
      <c r="D52">
        <v>25000</v>
      </c>
    </row>
    <row r="53" spans="1:4">
      <c r="A53" t="s">
        <v>189</v>
      </c>
      <c r="B53">
        <v>10000</v>
      </c>
      <c r="C53">
        <v>15000</v>
      </c>
      <c r="D53">
        <v>25000</v>
      </c>
    </row>
    <row r="54" spans="1:4">
      <c r="A54" t="s">
        <v>190</v>
      </c>
      <c r="B54">
        <v>10000</v>
      </c>
      <c r="C54">
        <v>15000</v>
      </c>
      <c r="D54">
        <v>25000</v>
      </c>
    </row>
    <row r="55" spans="1:4">
      <c r="A55" t="s">
        <v>33</v>
      </c>
      <c r="B55">
        <v>10000</v>
      </c>
      <c r="C55">
        <v>15000</v>
      </c>
      <c r="D55">
        <v>25000</v>
      </c>
    </row>
    <row r="56" spans="1:4">
      <c r="A56" t="s">
        <v>191</v>
      </c>
      <c r="B56">
        <v>10000</v>
      </c>
      <c r="C56">
        <v>15000</v>
      </c>
      <c r="D56">
        <v>25000</v>
      </c>
    </row>
    <row r="57" spans="1:4">
      <c r="A57" t="s">
        <v>55</v>
      </c>
      <c r="B57">
        <v>10000</v>
      </c>
      <c r="C57">
        <v>15000</v>
      </c>
      <c r="D57">
        <v>25000</v>
      </c>
    </row>
    <row r="58" spans="1:4">
      <c r="A58" t="s">
        <v>192</v>
      </c>
      <c r="B58">
        <v>10000</v>
      </c>
      <c r="C58">
        <v>15000</v>
      </c>
      <c r="D58">
        <v>25000</v>
      </c>
    </row>
    <row r="59" spans="1:4">
      <c r="A59" t="s">
        <v>193</v>
      </c>
      <c r="B59">
        <v>10000</v>
      </c>
      <c r="C59">
        <v>15000</v>
      </c>
      <c r="D59">
        <v>25000</v>
      </c>
    </row>
    <row r="60" spans="1:4">
      <c r="A60" t="s">
        <v>194</v>
      </c>
      <c r="B60">
        <v>10000</v>
      </c>
      <c r="C60">
        <v>15000</v>
      </c>
      <c r="D60">
        <v>25000</v>
      </c>
    </row>
    <row r="61" spans="1:4">
      <c r="A61" t="s">
        <v>195</v>
      </c>
      <c r="B61">
        <v>10000</v>
      </c>
      <c r="C61">
        <v>15000</v>
      </c>
      <c r="D61">
        <v>25000</v>
      </c>
    </row>
    <row r="62" spans="1:4">
      <c r="A62" t="s">
        <v>44</v>
      </c>
      <c r="B62">
        <v>10000</v>
      </c>
      <c r="C62">
        <v>15000</v>
      </c>
      <c r="D62">
        <v>25000</v>
      </c>
    </row>
    <row r="63" spans="1:4">
      <c r="A63" t="s">
        <v>10</v>
      </c>
      <c r="B63">
        <v>10000</v>
      </c>
      <c r="C63">
        <v>15000</v>
      </c>
      <c r="D63">
        <v>25000</v>
      </c>
    </row>
    <row r="64" spans="1:4">
      <c r="A64" t="s">
        <v>196</v>
      </c>
      <c r="B64">
        <v>10000</v>
      </c>
      <c r="C64">
        <v>15000</v>
      </c>
      <c r="D64">
        <v>25000</v>
      </c>
    </row>
    <row r="65" spans="1:4">
      <c r="A65" t="s">
        <v>197</v>
      </c>
      <c r="B65">
        <v>10000</v>
      </c>
      <c r="C65">
        <v>15000</v>
      </c>
      <c r="D65">
        <v>25000</v>
      </c>
    </row>
    <row r="66" spans="1:4">
      <c r="A66" t="s">
        <v>238</v>
      </c>
      <c r="B66">
        <v>10000</v>
      </c>
      <c r="C66">
        <v>15000</v>
      </c>
      <c r="D66">
        <v>25000</v>
      </c>
    </row>
    <row r="67" spans="1:4">
      <c r="A67" t="s">
        <v>198</v>
      </c>
      <c r="B67">
        <v>10000</v>
      </c>
      <c r="C67">
        <v>15000</v>
      </c>
      <c r="D67">
        <v>25000</v>
      </c>
    </row>
    <row r="68" spans="1:4">
      <c r="A68" t="s">
        <v>199</v>
      </c>
      <c r="B68">
        <v>10000</v>
      </c>
      <c r="C68">
        <v>15000</v>
      </c>
      <c r="D68">
        <v>25000</v>
      </c>
    </row>
    <row r="69" spans="1:4">
      <c r="A69" t="s">
        <v>200</v>
      </c>
      <c r="B69">
        <v>10000</v>
      </c>
      <c r="C69">
        <v>15000</v>
      </c>
      <c r="D69">
        <v>25000</v>
      </c>
    </row>
    <row r="70" spans="1:4">
      <c r="A70" t="s">
        <v>201</v>
      </c>
      <c r="B70">
        <v>10000</v>
      </c>
      <c r="C70">
        <v>15000</v>
      </c>
      <c r="D70">
        <v>25000</v>
      </c>
    </row>
    <row r="71" spans="1:4">
      <c r="A71" t="s">
        <v>202</v>
      </c>
      <c r="B71">
        <v>10000</v>
      </c>
      <c r="C71">
        <v>15000</v>
      </c>
      <c r="D71">
        <v>25000</v>
      </c>
    </row>
    <row r="72" spans="1:4">
      <c r="A72" t="s">
        <v>70</v>
      </c>
      <c r="B72">
        <v>10000</v>
      </c>
      <c r="C72">
        <v>15000</v>
      </c>
      <c r="D72">
        <v>25000</v>
      </c>
    </row>
    <row r="73" spans="1:4">
      <c r="A73" t="s">
        <v>41</v>
      </c>
      <c r="B73">
        <v>10000</v>
      </c>
      <c r="C73">
        <v>15000</v>
      </c>
      <c r="D73">
        <v>25000</v>
      </c>
    </row>
    <row r="74" spans="1:4">
      <c r="A74" t="s">
        <v>203</v>
      </c>
      <c r="B74">
        <v>10000</v>
      </c>
      <c r="C74">
        <v>15000</v>
      </c>
      <c r="D74">
        <v>25000</v>
      </c>
    </row>
    <row r="75" spans="1:4">
      <c r="A75" t="s">
        <v>56</v>
      </c>
      <c r="B75">
        <v>10000</v>
      </c>
      <c r="C75">
        <v>15000</v>
      </c>
      <c r="D75">
        <v>25000</v>
      </c>
    </row>
    <row r="76" spans="1:4">
      <c r="A76" t="s">
        <v>12</v>
      </c>
      <c r="B76">
        <v>10000</v>
      </c>
      <c r="C76">
        <v>15000</v>
      </c>
      <c r="D76">
        <v>25000</v>
      </c>
    </row>
    <row r="77" spans="1:4">
      <c r="A77" t="s">
        <v>48</v>
      </c>
      <c r="B77">
        <v>10000</v>
      </c>
      <c r="C77">
        <v>15000</v>
      </c>
      <c r="D77">
        <v>25000</v>
      </c>
    </row>
    <row r="78" spans="1:4">
      <c r="A78" t="s">
        <v>14</v>
      </c>
      <c r="B78">
        <v>10000</v>
      </c>
      <c r="C78">
        <v>15000</v>
      </c>
      <c r="D78">
        <v>25000</v>
      </c>
    </row>
    <row r="79" spans="1:4">
      <c r="A79" t="s">
        <v>11</v>
      </c>
      <c r="B79">
        <v>10000</v>
      </c>
      <c r="C79">
        <v>15000</v>
      </c>
      <c r="D79">
        <v>25000</v>
      </c>
    </row>
    <row r="80" spans="1:4">
      <c r="A80" t="s">
        <v>49</v>
      </c>
      <c r="B80">
        <v>10000</v>
      </c>
      <c r="C80">
        <v>15000</v>
      </c>
      <c r="D80">
        <v>25000</v>
      </c>
    </row>
    <row r="81" spans="1:4">
      <c r="A81" t="s">
        <v>204</v>
      </c>
      <c r="B81">
        <v>10000</v>
      </c>
      <c r="C81">
        <v>15000</v>
      </c>
      <c r="D81">
        <v>25000</v>
      </c>
    </row>
    <row r="82" spans="1:4">
      <c r="A82" t="s">
        <v>205</v>
      </c>
      <c r="B82">
        <v>10000</v>
      </c>
      <c r="C82">
        <v>15000</v>
      </c>
      <c r="D82">
        <v>25000</v>
      </c>
    </row>
    <row r="83" spans="1:4">
      <c r="A83" t="s">
        <v>7</v>
      </c>
      <c r="B83">
        <v>10000</v>
      </c>
      <c r="C83">
        <v>15000</v>
      </c>
      <c r="D83">
        <v>25000</v>
      </c>
    </row>
    <row r="84" spans="1:4">
      <c r="A84" t="s">
        <v>206</v>
      </c>
      <c r="B84">
        <v>10000</v>
      </c>
      <c r="C84">
        <v>15000</v>
      </c>
      <c r="D84">
        <v>25000</v>
      </c>
    </row>
    <row r="85" spans="1:4">
      <c r="A85" t="s">
        <v>40</v>
      </c>
      <c r="B85">
        <v>10000</v>
      </c>
      <c r="C85">
        <v>15000</v>
      </c>
      <c r="D85">
        <v>25000</v>
      </c>
    </row>
    <row r="86" spans="1:4">
      <c r="A86" t="s">
        <v>29</v>
      </c>
      <c r="B86">
        <v>10000</v>
      </c>
      <c r="C86">
        <v>15000</v>
      </c>
      <c r="D86">
        <v>25000</v>
      </c>
    </row>
    <row r="87" spans="1:4">
      <c r="A87" t="s">
        <v>207</v>
      </c>
      <c r="B87">
        <v>10000</v>
      </c>
      <c r="C87">
        <v>15000</v>
      </c>
      <c r="D87">
        <v>25000</v>
      </c>
    </row>
    <row r="88" spans="1:4">
      <c r="A88" t="s">
        <v>208</v>
      </c>
      <c r="B88">
        <v>6666.6</v>
      </c>
      <c r="C88">
        <v>10000</v>
      </c>
      <c r="D88">
        <v>16666.6</v>
      </c>
    </row>
    <row r="89" spans="1:4">
      <c r="A89" t="s">
        <v>209</v>
      </c>
      <c r="B89">
        <v>8333.3</v>
      </c>
      <c r="C89">
        <v>12500</v>
      </c>
      <c r="D89">
        <v>20833.3</v>
      </c>
    </row>
    <row r="90" spans="1:4">
      <c r="A90" t="s">
        <v>34</v>
      </c>
      <c r="B90">
        <v>4166.6</v>
      </c>
      <c r="C90">
        <v>6250</v>
      </c>
      <c r="D90">
        <v>10416.6</v>
      </c>
    </row>
    <row r="91" spans="1:4">
      <c r="A91" t="s">
        <v>18</v>
      </c>
      <c r="B91">
        <v>4166.6</v>
      </c>
      <c r="C91">
        <v>6250</v>
      </c>
      <c r="D91">
        <v>10416.6</v>
      </c>
    </row>
    <row r="92" spans="1:4">
      <c r="A92" t="s">
        <v>26</v>
      </c>
      <c r="B92">
        <v>4166.6</v>
      </c>
      <c r="C92">
        <v>6250</v>
      </c>
      <c r="D92">
        <v>10416.6</v>
      </c>
    </row>
    <row r="93" spans="1:4">
      <c r="A93" t="s">
        <v>46</v>
      </c>
      <c r="B93">
        <v>3333.3</v>
      </c>
      <c r="C93">
        <v>5000</v>
      </c>
      <c r="D93">
        <v>8333.3</v>
      </c>
    </row>
    <row r="94" spans="1:4">
      <c r="A94" t="s">
        <v>59</v>
      </c>
      <c r="B94">
        <v>9999.96</v>
      </c>
      <c r="C94">
        <v>15000</v>
      </c>
      <c r="D94">
        <v>24999.96</v>
      </c>
    </row>
    <row r="95" spans="1:4">
      <c r="A95" t="s">
        <v>54</v>
      </c>
      <c r="B95">
        <v>9999.96</v>
      </c>
      <c r="C95">
        <v>15000</v>
      </c>
      <c r="D95">
        <v>24999.96</v>
      </c>
    </row>
    <row r="96" spans="1:4">
      <c r="A96" t="s">
        <v>216</v>
      </c>
      <c r="B96">
        <v>3333.32</v>
      </c>
      <c r="C96">
        <v>5000</v>
      </c>
      <c r="D96">
        <v>8333.32</v>
      </c>
    </row>
    <row r="97" spans="1:4">
      <c r="A97" t="s">
        <v>28</v>
      </c>
      <c r="B97">
        <v>3333.32</v>
      </c>
      <c r="C97">
        <v>5000</v>
      </c>
      <c r="D97">
        <v>8333.32</v>
      </c>
    </row>
    <row r="98" spans="1:4">
      <c r="A98" t="s">
        <v>25</v>
      </c>
      <c r="B98">
        <v>3333.32</v>
      </c>
      <c r="C98">
        <v>5000</v>
      </c>
      <c r="D98">
        <v>8333.32</v>
      </c>
    </row>
    <row r="99" spans="1:4">
      <c r="A99" t="s">
        <v>42</v>
      </c>
      <c r="B99">
        <v>3333.32</v>
      </c>
      <c r="C99">
        <v>5000</v>
      </c>
      <c r="D99">
        <v>8333.32</v>
      </c>
    </row>
    <row r="100" spans="1:4">
      <c r="A100" t="s">
        <v>24</v>
      </c>
      <c r="B100">
        <v>3333.32</v>
      </c>
      <c r="C100">
        <v>5000</v>
      </c>
      <c r="D100">
        <v>8333.32</v>
      </c>
    </row>
    <row r="101" spans="1:4">
      <c r="A101" t="s">
        <v>217</v>
      </c>
      <c r="B101">
        <v>3333.32</v>
      </c>
      <c r="C101">
        <v>5000</v>
      </c>
      <c r="D101">
        <v>8333.32</v>
      </c>
    </row>
    <row r="102" spans="1:4">
      <c r="A102" t="s">
        <v>218</v>
      </c>
      <c r="B102">
        <v>3333.32</v>
      </c>
      <c r="C102">
        <v>5000</v>
      </c>
      <c r="D102">
        <v>8333.32</v>
      </c>
    </row>
    <row r="103" spans="1:4">
      <c r="A103" t="s">
        <v>45</v>
      </c>
      <c r="B103">
        <v>3333.32</v>
      </c>
      <c r="C103">
        <v>5000</v>
      </c>
      <c r="D103">
        <v>8333.32</v>
      </c>
    </row>
    <row r="104" spans="1:4">
      <c r="A104" t="s">
        <v>47</v>
      </c>
      <c r="B104">
        <v>3333.32</v>
      </c>
      <c r="C104">
        <v>5000</v>
      </c>
      <c r="D104">
        <v>8333.32</v>
      </c>
    </row>
    <row r="105" spans="1:4">
      <c r="A105" t="s">
        <v>19</v>
      </c>
      <c r="B105">
        <v>3333.32</v>
      </c>
      <c r="C105">
        <v>5000</v>
      </c>
      <c r="D105">
        <v>8333.32</v>
      </c>
    </row>
    <row r="106" spans="1:4">
      <c r="A106" t="s">
        <v>27</v>
      </c>
      <c r="B106">
        <v>3333.32</v>
      </c>
      <c r="C106">
        <v>5000</v>
      </c>
      <c r="D106">
        <v>8333.32</v>
      </c>
    </row>
    <row r="107" spans="1:4">
      <c r="A107" t="s">
        <v>20</v>
      </c>
      <c r="B107">
        <v>3333.32</v>
      </c>
      <c r="C107">
        <v>5000</v>
      </c>
      <c r="D107">
        <v>8333.32</v>
      </c>
    </row>
    <row r="108" spans="1:4">
      <c r="A108" t="s">
        <v>50</v>
      </c>
      <c r="B108">
        <v>3333.32</v>
      </c>
      <c r="C108">
        <v>5000</v>
      </c>
      <c r="D108">
        <v>8333.32</v>
      </c>
    </row>
    <row r="109" spans="1:4">
      <c r="A109" t="s">
        <v>35</v>
      </c>
      <c r="B109">
        <v>3333.32</v>
      </c>
      <c r="C109">
        <v>5000</v>
      </c>
      <c r="D109">
        <v>8333.32</v>
      </c>
    </row>
    <row r="110" spans="1:4">
      <c r="A110" t="s">
        <v>219</v>
      </c>
      <c r="B110">
        <v>3333.32</v>
      </c>
      <c r="C110">
        <v>5000</v>
      </c>
      <c r="D110">
        <v>8333.32</v>
      </c>
    </row>
    <row r="111" spans="1:4">
      <c r="A111" t="s">
        <v>23</v>
      </c>
      <c r="B111">
        <v>3333.32</v>
      </c>
      <c r="C111">
        <v>5000</v>
      </c>
      <c r="D111">
        <v>8333.32</v>
      </c>
    </row>
    <row r="112" spans="1:4">
      <c r="A112" t="s">
        <v>22</v>
      </c>
      <c r="B112">
        <v>3333.32</v>
      </c>
      <c r="C112">
        <v>5000</v>
      </c>
      <c r="D112">
        <v>8333.32</v>
      </c>
    </row>
    <row r="113" spans="1:4">
      <c r="A113" t="s">
        <v>215</v>
      </c>
      <c r="B113">
        <v>6666.64</v>
      </c>
      <c r="C113">
        <v>10000</v>
      </c>
      <c r="D113">
        <v>16666.64</v>
      </c>
    </row>
    <row r="115" spans="2:4">
      <c r="B115">
        <f t="shared" ref="B115:D115" si="0">SUM(B2:B114)</f>
        <v>974165.999999999</v>
      </c>
      <c r="C115">
        <f t="shared" si="0"/>
        <v>1461250</v>
      </c>
      <c r="D115">
        <f t="shared" si="0"/>
        <v>2435416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1"/>
  <sheetViews>
    <sheetView workbookViewId="0">
      <selection activeCell="I2" sqref="I2"/>
    </sheetView>
  </sheetViews>
  <sheetFormatPr defaultColWidth="9" defaultRowHeight="13.5"/>
  <cols>
    <col min="5" max="5" width="14" customWidth="1"/>
  </cols>
  <sheetData>
    <row r="1" ht="14.25" spans="1:18">
      <c r="A1" s="7" t="s">
        <v>2</v>
      </c>
      <c r="B1" s="7" t="s">
        <v>270</v>
      </c>
      <c r="C1" s="8" t="s">
        <v>271</v>
      </c>
      <c r="D1" s="8" t="s">
        <v>272</v>
      </c>
      <c r="E1" s="7" t="s">
        <v>273</v>
      </c>
      <c r="F1" s="165" t="s">
        <v>274</v>
      </c>
      <c r="G1" s="154" t="s">
        <v>275</v>
      </c>
      <c r="H1" s="154" t="s">
        <v>276</v>
      </c>
      <c r="I1" s="167"/>
      <c r="J1" s="167"/>
      <c r="K1" s="168" t="s">
        <v>277</v>
      </c>
      <c r="L1" s="168"/>
      <c r="M1" s="168"/>
      <c r="N1" s="168"/>
      <c r="O1" s="168"/>
      <c r="P1" s="168"/>
      <c r="Q1" s="168"/>
      <c r="R1" s="168"/>
    </row>
    <row r="2" ht="14.25" spans="1:18">
      <c r="A2" s="124" t="s">
        <v>33</v>
      </c>
      <c r="B2" s="124" t="s">
        <v>278</v>
      </c>
      <c r="C2" s="7">
        <v>1</v>
      </c>
      <c r="D2" s="7"/>
      <c r="E2" s="7">
        <f t="shared" ref="E2:E26" si="0">COUNTA(C2:D2)</f>
        <v>1</v>
      </c>
      <c r="F2" s="11">
        <v>50</v>
      </c>
      <c r="G2" s="11">
        <v>2956</v>
      </c>
      <c r="H2" s="11">
        <f>SUM(F2:G2)</f>
        <v>3006</v>
      </c>
      <c r="I2" t="s">
        <v>279</v>
      </c>
      <c r="K2" s="169" t="s">
        <v>2</v>
      </c>
      <c r="L2" s="169" t="s">
        <v>270</v>
      </c>
      <c r="M2" s="170" t="s">
        <v>271</v>
      </c>
      <c r="N2" s="170" t="s">
        <v>272</v>
      </c>
      <c r="O2" s="169" t="s">
        <v>273</v>
      </c>
      <c r="P2" s="171" t="s">
        <v>274</v>
      </c>
      <c r="Q2" s="172" t="s">
        <v>275</v>
      </c>
      <c r="R2" s="172" t="s">
        <v>276</v>
      </c>
    </row>
    <row r="3" ht="14.25" spans="1:18">
      <c r="A3" s="124" t="s">
        <v>38</v>
      </c>
      <c r="B3" s="124" t="s">
        <v>280</v>
      </c>
      <c r="C3" s="7"/>
      <c r="D3" s="7">
        <v>3</v>
      </c>
      <c r="E3" s="7">
        <f t="shared" si="0"/>
        <v>1</v>
      </c>
      <c r="F3" s="11">
        <v>50</v>
      </c>
      <c r="G3" s="11">
        <v>2956</v>
      </c>
      <c r="H3" s="11">
        <f t="shared" ref="H3:H26" si="1">SUM(F3:G3)</f>
        <v>3006</v>
      </c>
      <c r="I3" t="s">
        <v>279</v>
      </c>
      <c r="K3" s="124" t="s">
        <v>33</v>
      </c>
      <c r="L3" s="124" t="s">
        <v>278</v>
      </c>
      <c r="M3" s="7">
        <v>1</v>
      </c>
      <c r="N3" s="7"/>
      <c r="O3" s="7">
        <f t="shared" ref="O3:O19" si="2">COUNTA(M3:N3)</f>
        <v>1</v>
      </c>
      <c r="P3" s="11">
        <v>1518.75</v>
      </c>
      <c r="Q3" s="11">
        <v>4500</v>
      </c>
      <c r="R3" s="11">
        <f t="shared" ref="R3:R20" si="3">SUM(P3:Q3)</f>
        <v>6018.75</v>
      </c>
    </row>
    <row r="4" ht="14.25" spans="1:18">
      <c r="A4" s="7" t="s">
        <v>221</v>
      </c>
      <c r="B4" s="7" t="s">
        <v>281</v>
      </c>
      <c r="C4" s="7">
        <v>1</v>
      </c>
      <c r="D4" s="7">
        <v>1</v>
      </c>
      <c r="E4" s="7">
        <f t="shared" si="0"/>
        <v>2</v>
      </c>
      <c r="F4" s="11">
        <v>100</v>
      </c>
      <c r="G4" s="11">
        <v>2956</v>
      </c>
      <c r="H4" s="11">
        <f t="shared" si="1"/>
        <v>3056</v>
      </c>
      <c r="I4" t="s">
        <v>279</v>
      </c>
      <c r="K4" s="124" t="s">
        <v>38</v>
      </c>
      <c r="L4" s="124" t="s">
        <v>280</v>
      </c>
      <c r="M4" s="7"/>
      <c r="N4" s="7">
        <v>3</v>
      </c>
      <c r="O4" s="7">
        <f t="shared" si="2"/>
        <v>1</v>
      </c>
      <c r="P4" s="11">
        <v>1518.75</v>
      </c>
      <c r="Q4" s="11">
        <v>4500</v>
      </c>
      <c r="R4" s="11">
        <f t="shared" si="3"/>
        <v>6018.75</v>
      </c>
    </row>
    <row r="5" ht="14.25" spans="1:18">
      <c r="A5" s="7" t="s">
        <v>224</v>
      </c>
      <c r="B5" s="7" t="s">
        <v>282</v>
      </c>
      <c r="C5" s="7"/>
      <c r="D5" s="7"/>
      <c r="E5" s="7">
        <f t="shared" si="0"/>
        <v>0</v>
      </c>
      <c r="F5" s="11">
        <v>0</v>
      </c>
      <c r="G5" s="11">
        <v>2956</v>
      </c>
      <c r="H5" s="11">
        <f t="shared" si="1"/>
        <v>2956</v>
      </c>
      <c r="I5" t="s">
        <v>279</v>
      </c>
      <c r="K5" s="124" t="s">
        <v>191</v>
      </c>
      <c r="L5" s="124" t="s">
        <v>283</v>
      </c>
      <c r="M5" s="7">
        <v>1</v>
      </c>
      <c r="N5" s="7"/>
      <c r="O5" s="7">
        <f t="shared" si="2"/>
        <v>1</v>
      </c>
      <c r="P5" s="11">
        <v>1518.75</v>
      </c>
      <c r="Q5" s="11">
        <v>4500</v>
      </c>
      <c r="R5" s="11">
        <f t="shared" si="3"/>
        <v>6018.75</v>
      </c>
    </row>
    <row r="6" ht="14.25" spans="1:18">
      <c r="A6" s="7" t="s">
        <v>225</v>
      </c>
      <c r="B6" s="7" t="s">
        <v>284</v>
      </c>
      <c r="C6" s="7"/>
      <c r="D6" s="7"/>
      <c r="E6" s="7">
        <f t="shared" si="0"/>
        <v>0</v>
      </c>
      <c r="F6" s="11">
        <v>0</v>
      </c>
      <c r="G6" s="11">
        <v>2956</v>
      </c>
      <c r="H6" s="11">
        <f t="shared" si="1"/>
        <v>2956</v>
      </c>
      <c r="I6" t="s">
        <v>279</v>
      </c>
      <c r="K6" s="124" t="s">
        <v>37</v>
      </c>
      <c r="L6" s="124" t="s">
        <v>285</v>
      </c>
      <c r="M6" s="7">
        <v>1</v>
      </c>
      <c r="N6" s="7"/>
      <c r="O6" s="7">
        <f t="shared" si="2"/>
        <v>1</v>
      </c>
      <c r="P6" s="11">
        <v>1518.75</v>
      </c>
      <c r="Q6" s="11">
        <v>4500</v>
      </c>
      <c r="R6" s="11">
        <f t="shared" si="3"/>
        <v>6018.75</v>
      </c>
    </row>
    <row r="7" ht="14.25" spans="1:18">
      <c r="A7" s="124" t="s">
        <v>227</v>
      </c>
      <c r="B7" s="124" t="s">
        <v>286</v>
      </c>
      <c r="C7" s="7"/>
      <c r="D7" s="7">
        <v>3</v>
      </c>
      <c r="E7" s="7">
        <f t="shared" si="0"/>
        <v>1</v>
      </c>
      <c r="F7" s="11">
        <v>50</v>
      </c>
      <c r="G7" s="11">
        <v>2956</v>
      </c>
      <c r="H7" s="11">
        <f t="shared" si="1"/>
        <v>3006</v>
      </c>
      <c r="I7" t="s">
        <v>279</v>
      </c>
      <c r="K7" s="124" t="s">
        <v>57</v>
      </c>
      <c r="L7" s="124" t="s">
        <v>287</v>
      </c>
      <c r="M7" s="7"/>
      <c r="N7" s="7"/>
      <c r="O7" s="7">
        <f t="shared" si="2"/>
        <v>0</v>
      </c>
      <c r="P7" s="11">
        <v>1200</v>
      </c>
      <c r="Q7" s="11">
        <v>4500</v>
      </c>
      <c r="R7" s="11">
        <f t="shared" si="3"/>
        <v>5700</v>
      </c>
    </row>
    <row r="8" ht="14.25" spans="1:18">
      <c r="A8" s="124" t="s">
        <v>191</v>
      </c>
      <c r="B8" s="124" t="s">
        <v>283</v>
      </c>
      <c r="C8" s="7">
        <v>1</v>
      </c>
      <c r="D8" s="7"/>
      <c r="E8" s="7">
        <f t="shared" si="0"/>
        <v>1</v>
      </c>
      <c r="F8" s="11">
        <v>50</v>
      </c>
      <c r="G8" s="11">
        <v>2956</v>
      </c>
      <c r="H8" s="11">
        <f t="shared" si="1"/>
        <v>3006</v>
      </c>
      <c r="I8" t="s">
        <v>279</v>
      </c>
      <c r="K8" s="124" t="s">
        <v>54</v>
      </c>
      <c r="L8" s="124" t="s">
        <v>288</v>
      </c>
      <c r="M8" s="7"/>
      <c r="N8" s="7">
        <v>2</v>
      </c>
      <c r="O8" s="7">
        <f t="shared" si="2"/>
        <v>1</v>
      </c>
      <c r="P8" s="11">
        <v>1518.75</v>
      </c>
      <c r="Q8" s="11">
        <v>4500</v>
      </c>
      <c r="R8" s="11">
        <f t="shared" si="3"/>
        <v>6018.75</v>
      </c>
    </row>
    <row r="9" ht="14.25" spans="1:18">
      <c r="A9" s="124" t="s">
        <v>226</v>
      </c>
      <c r="B9" s="124" t="s">
        <v>289</v>
      </c>
      <c r="C9" s="7">
        <v>1</v>
      </c>
      <c r="D9" s="7"/>
      <c r="E9" s="7">
        <f t="shared" si="0"/>
        <v>1</v>
      </c>
      <c r="F9" s="11">
        <v>50</v>
      </c>
      <c r="G9" s="11">
        <v>2956</v>
      </c>
      <c r="H9" s="11">
        <f t="shared" si="1"/>
        <v>3006</v>
      </c>
      <c r="I9" t="s">
        <v>279</v>
      </c>
      <c r="K9" s="124" t="s">
        <v>55</v>
      </c>
      <c r="L9" s="124" t="s">
        <v>290</v>
      </c>
      <c r="M9" s="7">
        <v>2</v>
      </c>
      <c r="N9" s="7">
        <v>2</v>
      </c>
      <c r="O9" s="7">
        <f t="shared" si="2"/>
        <v>2</v>
      </c>
      <c r="P9" s="11">
        <v>1837.5</v>
      </c>
      <c r="Q9" s="11">
        <v>4500</v>
      </c>
      <c r="R9" s="11">
        <f t="shared" si="3"/>
        <v>6337.5</v>
      </c>
    </row>
    <row r="10" ht="14.25" spans="1:18">
      <c r="A10" s="124" t="s">
        <v>37</v>
      </c>
      <c r="B10" s="124" t="s">
        <v>285</v>
      </c>
      <c r="C10" s="7">
        <v>1</v>
      </c>
      <c r="D10" s="7"/>
      <c r="E10" s="7">
        <f t="shared" si="0"/>
        <v>1</v>
      </c>
      <c r="F10" s="11">
        <v>50</v>
      </c>
      <c r="G10" s="11">
        <v>2956</v>
      </c>
      <c r="H10" s="11">
        <f t="shared" si="1"/>
        <v>3006</v>
      </c>
      <c r="I10" t="s">
        <v>279</v>
      </c>
      <c r="K10" s="124" t="s">
        <v>56</v>
      </c>
      <c r="L10" s="124" t="s">
        <v>291</v>
      </c>
      <c r="M10" s="7">
        <v>1</v>
      </c>
      <c r="N10" s="7">
        <v>1</v>
      </c>
      <c r="O10" s="7">
        <f t="shared" si="2"/>
        <v>2</v>
      </c>
      <c r="P10" s="11">
        <v>1837.5</v>
      </c>
      <c r="Q10" s="11">
        <v>4500</v>
      </c>
      <c r="R10" s="11">
        <f t="shared" si="3"/>
        <v>6337.5</v>
      </c>
    </row>
    <row r="11" ht="14.25" spans="1:18">
      <c r="A11" s="124" t="s">
        <v>222</v>
      </c>
      <c r="B11" s="124" t="s">
        <v>292</v>
      </c>
      <c r="C11" s="7"/>
      <c r="D11" s="7"/>
      <c r="E11" s="7">
        <f t="shared" si="0"/>
        <v>0</v>
      </c>
      <c r="F11" s="11">
        <v>0</v>
      </c>
      <c r="G11" s="11">
        <v>2956</v>
      </c>
      <c r="H11" s="11">
        <f t="shared" si="1"/>
        <v>2956</v>
      </c>
      <c r="I11" t="s">
        <v>279</v>
      </c>
      <c r="K11" s="124" t="s">
        <v>59</v>
      </c>
      <c r="L11" s="124" t="s">
        <v>293</v>
      </c>
      <c r="M11" s="7">
        <v>2</v>
      </c>
      <c r="N11" s="7"/>
      <c r="O11" s="7">
        <f t="shared" si="2"/>
        <v>1</v>
      </c>
      <c r="P11" s="11">
        <v>1518.75</v>
      </c>
      <c r="Q11" s="11">
        <v>4500</v>
      </c>
      <c r="R11" s="11">
        <f t="shared" si="3"/>
        <v>6018.75</v>
      </c>
    </row>
    <row r="12" ht="14.25" spans="1:18">
      <c r="A12" s="124" t="s">
        <v>220</v>
      </c>
      <c r="B12" s="124" t="s">
        <v>294</v>
      </c>
      <c r="C12" s="7"/>
      <c r="D12" s="7">
        <v>1</v>
      </c>
      <c r="E12" s="7">
        <f t="shared" si="0"/>
        <v>1</v>
      </c>
      <c r="F12" s="11">
        <v>50</v>
      </c>
      <c r="G12" s="11">
        <v>2956</v>
      </c>
      <c r="H12" s="11">
        <f t="shared" si="1"/>
        <v>3006</v>
      </c>
      <c r="I12" t="s">
        <v>279</v>
      </c>
      <c r="K12" s="124" t="s">
        <v>60</v>
      </c>
      <c r="L12" s="124" t="s">
        <v>295</v>
      </c>
      <c r="M12" s="7">
        <v>2</v>
      </c>
      <c r="N12" s="7"/>
      <c r="O12" s="7">
        <f t="shared" si="2"/>
        <v>1</v>
      </c>
      <c r="P12" s="11">
        <v>1518.75</v>
      </c>
      <c r="Q12" s="11">
        <v>4500</v>
      </c>
      <c r="R12" s="11">
        <f t="shared" si="3"/>
        <v>6018.75</v>
      </c>
    </row>
    <row r="13" ht="14.25" spans="1:18">
      <c r="A13" s="124" t="s">
        <v>57</v>
      </c>
      <c r="B13" s="124" t="s">
        <v>287</v>
      </c>
      <c r="C13" s="7"/>
      <c r="D13" s="7"/>
      <c r="E13" s="7">
        <f t="shared" si="0"/>
        <v>0</v>
      </c>
      <c r="F13" s="11">
        <v>0</v>
      </c>
      <c r="G13" s="11">
        <v>2956</v>
      </c>
      <c r="H13" s="11">
        <f t="shared" si="1"/>
        <v>2956</v>
      </c>
      <c r="I13" t="s">
        <v>279</v>
      </c>
      <c r="K13" s="124" t="s">
        <v>58</v>
      </c>
      <c r="L13" s="124" t="s">
        <v>296</v>
      </c>
      <c r="M13" s="7"/>
      <c r="N13" s="7"/>
      <c r="O13" s="7">
        <f t="shared" si="2"/>
        <v>0</v>
      </c>
      <c r="P13" s="11">
        <v>1200</v>
      </c>
      <c r="Q13" s="11">
        <v>4500</v>
      </c>
      <c r="R13" s="11">
        <f t="shared" si="3"/>
        <v>5700</v>
      </c>
    </row>
    <row r="14" ht="14.25" spans="1:18">
      <c r="A14" s="124" t="s">
        <v>54</v>
      </c>
      <c r="B14" s="124" t="s">
        <v>288</v>
      </c>
      <c r="C14" s="7"/>
      <c r="D14" s="7">
        <v>2</v>
      </c>
      <c r="E14" s="7">
        <f t="shared" si="0"/>
        <v>1</v>
      </c>
      <c r="F14" s="11">
        <v>50</v>
      </c>
      <c r="G14" s="11">
        <v>2956</v>
      </c>
      <c r="H14" s="11">
        <f t="shared" si="1"/>
        <v>3006</v>
      </c>
      <c r="I14" t="s">
        <v>279</v>
      </c>
      <c r="K14" s="124" t="s">
        <v>14</v>
      </c>
      <c r="L14" s="124" t="s">
        <v>297</v>
      </c>
      <c r="M14" s="7"/>
      <c r="N14" s="7">
        <v>2</v>
      </c>
      <c r="O14" s="7">
        <f t="shared" si="2"/>
        <v>1</v>
      </c>
      <c r="P14" s="11">
        <v>1518.75</v>
      </c>
      <c r="Q14" s="11">
        <v>4500</v>
      </c>
      <c r="R14" s="11">
        <f t="shared" si="3"/>
        <v>6018.75</v>
      </c>
    </row>
    <row r="15" ht="14.25" spans="1:18">
      <c r="A15" s="124" t="s">
        <v>55</v>
      </c>
      <c r="B15" s="124" t="s">
        <v>290</v>
      </c>
      <c r="C15" s="7">
        <v>2</v>
      </c>
      <c r="D15" s="7">
        <v>2</v>
      </c>
      <c r="E15" s="7">
        <f t="shared" si="0"/>
        <v>2</v>
      </c>
      <c r="F15" s="11">
        <v>100</v>
      </c>
      <c r="G15" s="11">
        <v>2956</v>
      </c>
      <c r="H15" s="11">
        <f t="shared" si="1"/>
        <v>3056</v>
      </c>
      <c r="I15" t="s">
        <v>279</v>
      </c>
      <c r="K15" s="124" t="s">
        <v>205</v>
      </c>
      <c r="L15" s="124" t="s">
        <v>298</v>
      </c>
      <c r="M15" s="7">
        <v>1</v>
      </c>
      <c r="N15" s="7">
        <v>1</v>
      </c>
      <c r="O15" s="7">
        <f t="shared" si="2"/>
        <v>2</v>
      </c>
      <c r="P15" s="11">
        <v>1837.5</v>
      </c>
      <c r="Q15" s="11">
        <v>4500</v>
      </c>
      <c r="R15" s="11">
        <f t="shared" si="3"/>
        <v>6337.5</v>
      </c>
    </row>
    <row r="16" ht="14.25" spans="1:18">
      <c r="A16" s="124" t="s">
        <v>56</v>
      </c>
      <c r="B16" s="124" t="s">
        <v>291</v>
      </c>
      <c r="C16" s="7">
        <v>1</v>
      </c>
      <c r="D16" s="7">
        <v>1</v>
      </c>
      <c r="E16" s="7">
        <f t="shared" si="0"/>
        <v>2</v>
      </c>
      <c r="F16" s="11">
        <v>100</v>
      </c>
      <c r="G16" s="11">
        <v>2956</v>
      </c>
      <c r="H16" s="11">
        <f t="shared" si="1"/>
        <v>3056</v>
      </c>
      <c r="I16" t="s">
        <v>279</v>
      </c>
      <c r="K16" s="124" t="s">
        <v>48</v>
      </c>
      <c r="L16" s="124" t="s">
        <v>299</v>
      </c>
      <c r="M16" s="7">
        <v>2</v>
      </c>
      <c r="N16" s="7"/>
      <c r="O16" s="7">
        <f t="shared" si="2"/>
        <v>1</v>
      </c>
      <c r="P16" s="11">
        <v>1518.75</v>
      </c>
      <c r="Q16" s="11">
        <v>4500</v>
      </c>
      <c r="R16" s="11">
        <f t="shared" si="3"/>
        <v>6018.75</v>
      </c>
    </row>
    <row r="17" ht="14.25" spans="1:18">
      <c r="A17" s="124" t="s">
        <v>59</v>
      </c>
      <c r="B17" s="124" t="s">
        <v>293</v>
      </c>
      <c r="C17" s="7">
        <v>2</v>
      </c>
      <c r="D17" s="7"/>
      <c r="E17" s="7">
        <f t="shared" si="0"/>
        <v>1</v>
      </c>
      <c r="F17" s="11">
        <v>50</v>
      </c>
      <c r="G17" s="11">
        <v>2956</v>
      </c>
      <c r="H17" s="11">
        <f t="shared" si="1"/>
        <v>3006</v>
      </c>
      <c r="I17" t="s">
        <v>279</v>
      </c>
      <c r="K17" s="7" t="s">
        <v>188</v>
      </c>
      <c r="L17" s="124" t="s">
        <v>300</v>
      </c>
      <c r="M17" s="7"/>
      <c r="N17" s="7"/>
      <c r="O17" s="7">
        <f t="shared" si="2"/>
        <v>0</v>
      </c>
      <c r="P17" s="11">
        <v>1200</v>
      </c>
      <c r="Q17" s="11">
        <v>4500</v>
      </c>
      <c r="R17" s="11">
        <f t="shared" si="3"/>
        <v>5700</v>
      </c>
    </row>
    <row r="18" ht="14.25" spans="1:18">
      <c r="A18" s="124" t="s">
        <v>60</v>
      </c>
      <c r="B18" s="124" t="s">
        <v>295</v>
      </c>
      <c r="C18" s="7">
        <v>2</v>
      </c>
      <c r="D18" s="7"/>
      <c r="E18" s="7">
        <f t="shared" si="0"/>
        <v>1</v>
      </c>
      <c r="F18" s="11">
        <v>50</v>
      </c>
      <c r="G18" s="11">
        <v>2956</v>
      </c>
      <c r="H18" s="11">
        <f t="shared" si="1"/>
        <v>3006</v>
      </c>
      <c r="I18" t="s">
        <v>279</v>
      </c>
      <c r="K18" s="7" t="s">
        <v>49</v>
      </c>
      <c r="L18" s="7" t="s">
        <v>301</v>
      </c>
      <c r="M18" s="7">
        <v>2</v>
      </c>
      <c r="N18" s="7"/>
      <c r="O18" s="7">
        <f t="shared" si="2"/>
        <v>1</v>
      </c>
      <c r="P18" s="11">
        <v>1518.75</v>
      </c>
      <c r="Q18" s="11">
        <v>4500</v>
      </c>
      <c r="R18" s="11">
        <f t="shared" si="3"/>
        <v>6018.75</v>
      </c>
    </row>
    <row r="19" ht="14.25" spans="1:18">
      <c r="A19" s="124" t="s">
        <v>58</v>
      </c>
      <c r="B19" s="124" t="s">
        <v>296</v>
      </c>
      <c r="C19" s="7"/>
      <c r="D19" s="7"/>
      <c r="E19" s="7">
        <f t="shared" si="0"/>
        <v>0</v>
      </c>
      <c r="F19" s="11">
        <v>0</v>
      </c>
      <c r="G19" s="11">
        <v>2956</v>
      </c>
      <c r="H19" s="11">
        <f t="shared" si="1"/>
        <v>2956</v>
      </c>
      <c r="I19" t="s">
        <v>279</v>
      </c>
      <c r="K19" s="7" t="s">
        <v>11</v>
      </c>
      <c r="L19" s="7" t="s">
        <v>302</v>
      </c>
      <c r="M19" s="7"/>
      <c r="N19" s="7"/>
      <c r="O19" s="7">
        <f t="shared" si="2"/>
        <v>0</v>
      </c>
      <c r="P19" s="11">
        <v>1200</v>
      </c>
      <c r="Q19" s="11">
        <v>4500</v>
      </c>
      <c r="R19" s="11">
        <f t="shared" si="3"/>
        <v>5700</v>
      </c>
    </row>
    <row r="20" ht="14.25" spans="1:18">
      <c r="A20" s="124" t="s">
        <v>14</v>
      </c>
      <c r="B20" s="124" t="s">
        <v>297</v>
      </c>
      <c r="C20" s="7"/>
      <c r="D20" s="7">
        <v>2</v>
      </c>
      <c r="E20" s="7">
        <f t="shared" si="0"/>
        <v>1</v>
      </c>
      <c r="F20" s="11">
        <v>50</v>
      </c>
      <c r="G20" s="11">
        <v>2956</v>
      </c>
      <c r="H20" s="11">
        <f t="shared" si="1"/>
        <v>3006</v>
      </c>
      <c r="I20" t="s">
        <v>279</v>
      </c>
      <c r="K20" s="7" t="s">
        <v>74</v>
      </c>
      <c r="L20" s="7"/>
      <c r="M20" s="7"/>
      <c r="N20" s="7"/>
      <c r="O20" s="7">
        <f t="shared" ref="O20:Q20" si="4">SUM(O3:O19)</f>
        <v>16</v>
      </c>
      <c r="P20" s="11">
        <f t="shared" si="4"/>
        <v>25500</v>
      </c>
      <c r="Q20" s="11">
        <f t="shared" si="4"/>
        <v>76500</v>
      </c>
      <c r="R20" s="11">
        <f t="shared" si="3"/>
        <v>102000</v>
      </c>
    </row>
    <row r="21" ht="14.25" spans="1:9">
      <c r="A21" s="124" t="s">
        <v>205</v>
      </c>
      <c r="B21" s="124" t="s">
        <v>298</v>
      </c>
      <c r="C21" s="7">
        <v>1</v>
      </c>
      <c r="D21" s="7">
        <v>1</v>
      </c>
      <c r="E21" s="7">
        <f t="shared" si="0"/>
        <v>2</v>
      </c>
      <c r="F21" s="11">
        <v>100</v>
      </c>
      <c r="G21" s="11">
        <v>2956</v>
      </c>
      <c r="H21" s="11">
        <f t="shared" si="1"/>
        <v>3056</v>
      </c>
      <c r="I21" t="s">
        <v>279</v>
      </c>
    </row>
    <row r="22" ht="14.25" spans="1:11">
      <c r="A22" s="124" t="s">
        <v>230</v>
      </c>
      <c r="B22" s="124" t="s">
        <v>303</v>
      </c>
      <c r="C22" s="7">
        <v>2</v>
      </c>
      <c r="D22" s="7"/>
      <c r="E22" s="7">
        <f t="shared" si="0"/>
        <v>1</v>
      </c>
      <c r="F22" s="11">
        <v>50</v>
      </c>
      <c r="G22" s="11">
        <v>2956</v>
      </c>
      <c r="H22" s="11">
        <f t="shared" si="1"/>
        <v>3006</v>
      </c>
      <c r="I22" t="s">
        <v>279</v>
      </c>
      <c r="K22" t="s">
        <v>304</v>
      </c>
    </row>
    <row r="23" ht="14.25" spans="1:9">
      <c r="A23" s="124" t="s">
        <v>48</v>
      </c>
      <c r="B23" s="124" t="s">
        <v>299</v>
      </c>
      <c r="C23" s="7">
        <v>2</v>
      </c>
      <c r="D23" s="7"/>
      <c r="E23" s="7">
        <f t="shared" si="0"/>
        <v>1</v>
      </c>
      <c r="F23" s="11">
        <v>50</v>
      </c>
      <c r="G23" s="11">
        <v>2956</v>
      </c>
      <c r="H23" s="11">
        <f t="shared" si="1"/>
        <v>3006</v>
      </c>
      <c r="I23" t="s">
        <v>279</v>
      </c>
    </row>
    <row r="24" ht="14.25" spans="1:17">
      <c r="A24" s="7" t="s">
        <v>188</v>
      </c>
      <c r="B24" s="124" t="s">
        <v>300</v>
      </c>
      <c r="C24" s="7"/>
      <c r="D24" s="7"/>
      <c r="E24" s="7">
        <f t="shared" si="0"/>
        <v>0</v>
      </c>
      <c r="F24" s="11">
        <v>0</v>
      </c>
      <c r="G24" s="11">
        <v>2956</v>
      </c>
      <c r="H24" s="11">
        <f t="shared" si="1"/>
        <v>2956</v>
      </c>
      <c r="I24" t="s">
        <v>279</v>
      </c>
      <c r="K24" t="s">
        <v>305</v>
      </c>
      <c r="N24" t="s">
        <v>306</v>
      </c>
      <c r="Q24" t="s">
        <v>307</v>
      </c>
    </row>
    <row r="25" spans="1:9">
      <c r="A25" s="7" t="s">
        <v>49</v>
      </c>
      <c r="B25" s="7" t="s">
        <v>301</v>
      </c>
      <c r="C25" s="7">
        <v>2</v>
      </c>
      <c r="D25" s="7"/>
      <c r="E25" s="7">
        <f t="shared" si="0"/>
        <v>1</v>
      </c>
      <c r="F25" s="11">
        <v>50</v>
      </c>
      <c r="G25" s="11">
        <v>2956</v>
      </c>
      <c r="H25" s="11">
        <f t="shared" si="1"/>
        <v>3006</v>
      </c>
      <c r="I25" t="s">
        <v>279</v>
      </c>
    </row>
    <row r="26" spans="1:9">
      <c r="A26" s="7" t="s">
        <v>11</v>
      </c>
      <c r="B26" s="7" t="s">
        <v>302</v>
      </c>
      <c r="C26" s="7"/>
      <c r="D26" s="7"/>
      <c r="E26" s="7">
        <f t="shared" si="0"/>
        <v>0</v>
      </c>
      <c r="F26" s="11">
        <v>0</v>
      </c>
      <c r="G26" s="11">
        <v>2956</v>
      </c>
      <c r="H26" s="11">
        <f t="shared" si="1"/>
        <v>2956</v>
      </c>
      <c r="I26" t="s">
        <v>279</v>
      </c>
    </row>
    <row r="27" spans="1:9">
      <c r="A27" s="7" t="s">
        <v>74</v>
      </c>
      <c r="B27" s="7"/>
      <c r="C27" s="7"/>
      <c r="D27" s="7"/>
      <c r="E27" s="7"/>
      <c r="F27" s="11">
        <f>SUM(F2:F26)</f>
        <v>1100</v>
      </c>
      <c r="G27" s="11">
        <f>SUM(G2:G26)</f>
        <v>73900</v>
      </c>
      <c r="H27" s="166">
        <f>SUM(H2:H26)</f>
        <v>75000</v>
      </c>
      <c r="I27" t="s">
        <v>279</v>
      </c>
    </row>
    <row r="28" spans="8:8">
      <c r="H28" s="2">
        <v>75000</v>
      </c>
    </row>
    <row r="29" spans="1:1">
      <c r="A29" t="s">
        <v>304</v>
      </c>
    </row>
    <row r="31" spans="1:7">
      <c r="A31" t="s">
        <v>305</v>
      </c>
      <c r="D31" t="s">
        <v>306</v>
      </c>
      <c r="G31" t="s">
        <v>307</v>
      </c>
    </row>
  </sheetData>
  <mergeCells count="1">
    <mergeCell ref="K1:R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7"/>
  <sheetViews>
    <sheetView topLeftCell="A7" workbookViewId="0">
      <selection activeCell="K3" sqref="K3:K33"/>
    </sheetView>
  </sheetViews>
  <sheetFormatPr defaultColWidth="9" defaultRowHeight="13.5"/>
  <cols>
    <col min="1" max="1" width="11.125" customWidth="1"/>
    <col min="3" max="3" width="5.875" customWidth="1"/>
    <col min="4" max="4" width="4.75" customWidth="1"/>
    <col min="5" max="5" width="5.25" customWidth="1"/>
    <col min="6" max="6" width="5.125" customWidth="1"/>
    <col min="7" max="7" width="11.625" customWidth="1"/>
    <col min="9" max="9" width="9.125" customWidth="1"/>
  </cols>
  <sheetData>
    <row r="1" spans="1:22">
      <c r="A1" t="s">
        <v>308</v>
      </c>
      <c r="M1" s="15" t="s">
        <v>308</v>
      </c>
      <c r="N1" s="15"/>
      <c r="O1" s="15"/>
      <c r="P1" s="15"/>
      <c r="Q1" s="15"/>
      <c r="R1" s="15"/>
      <c r="S1" s="15"/>
      <c r="T1" s="15"/>
      <c r="U1" s="15"/>
      <c r="V1" s="15"/>
    </row>
    <row r="2" ht="27" spans="1:22">
      <c r="A2" s="156" t="s">
        <v>309</v>
      </c>
      <c r="B2" s="156" t="s">
        <v>270</v>
      </c>
      <c r="C2" s="11" t="s">
        <v>310</v>
      </c>
      <c r="D2" s="11" t="s">
        <v>311</v>
      </c>
      <c r="E2" s="11" t="s">
        <v>312</v>
      </c>
      <c r="F2" s="11" t="s">
        <v>313</v>
      </c>
      <c r="G2" s="7" t="s">
        <v>273</v>
      </c>
      <c r="H2" s="165" t="s">
        <v>274</v>
      </c>
      <c r="I2" s="154" t="s">
        <v>275</v>
      </c>
      <c r="J2" s="154" t="s">
        <v>276</v>
      </c>
      <c r="M2" s="156" t="s">
        <v>309</v>
      </c>
      <c r="N2" s="156" t="s">
        <v>270</v>
      </c>
      <c r="O2" s="11" t="s">
        <v>310</v>
      </c>
      <c r="P2" s="11" t="s">
        <v>311</v>
      </c>
      <c r="Q2" s="11" t="s">
        <v>312</v>
      </c>
      <c r="R2" s="11" t="s">
        <v>313</v>
      </c>
      <c r="S2" s="7" t="s">
        <v>273</v>
      </c>
      <c r="T2" s="165" t="s">
        <v>274</v>
      </c>
      <c r="U2" s="154" t="s">
        <v>275</v>
      </c>
      <c r="V2" s="154" t="s">
        <v>276</v>
      </c>
    </row>
    <row r="3" ht="16.5" spans="1:22">
      <c r="A3" s="157" t="s">
        <v>21</v>
      </c>
      <c r="B3" s="158" t="s">
        <v>278</v>
      </c>
      <c r="C3" s="124">
        <v>3</v>
      </c>
      <c r="D3" s="124">
        <v>3</v>
      </c>
      <c r="E3" s="124"/>
      <c r="F3" s="124"/>
      <c r="G3" s="11">
        <v>2</v>
      </c>
      <c r="H3" s="11">
        <v>100</v>
      </c>
      <c r="I3" s="11">
        <v>2908.33</v>
      </c>
      <c r="J3" s="11">
        <f>SUM(H3:I3)</f>
        <v>3008.33</v>
      </c>
      <c r="K3" t="s">
        <v>279</v>
      </c>
      <c r="M3" s="157" t="s">
        <v>21</v>
      </c>
      <c r="N3" s="158" t="s">
        <v>278</v>
      </c>
      <c r="O3" s="124">
        <v>3</v>
      </c>
      <c r="P3" s="124">
        <v>3</v>
      </c>
      <c r="Q3" s="124"/>
      <c r="R3" s="124"/>
      <c r="S3" s="11">
        <v>2</v>
      </c>
      <c r="T3" s="11">
        <v>1527.2</v>
      </c>
      <c r="U3" s="11">
        <v>4500</v>
      </c>
      <c r="V3" s="11">
        <f t="shared" ref="V3:V32" si="0">SUM(T3:U3)</f>
        <v>6027.2</v>
      </c>
    </row>
    <row r="4" ht="16.5" spans="1:22">
      <c r="A4" s="157" t="s">
        <v>24</v>
      </c>
      <c r="B4" s="158" t="s">
        <v>280</v>
      </c>
      <c r="C4" s="124"/>
      <c r="D4" s="124">
        <v>3</v>
      </c>
      <c r="E4" s="124"/>
      <c r="F4" s="124"/>
      <c r="G4" s="11">
        <v>1</v>
      </c>
      <c r="H4" s="11">
        <v>50</v>
      </c>
      <c r="I4" s="11">
        <v>2908.33</v>
      </c>
      <c r="J4" s="11">
        <f t="shared" ref="J4:J32" si="1">SUM(H4:I4)</f>
        <v>2958.33</v>
      </c>
      <c r="K4" t="s">
        <v>279</v>
      </c>
      <c r="M4" s="157" t="s">
        <v>24</v>
      </c>
      <c r="N4" s="158" t="s">
        <v>280</v>
      </c>
      <c r="O4" s="124"/>
      <c r="P4" s="124">
        <v>3</v>
      </c>
      <c r="Q4" s="124"/>
      <c r="R4" s="124"/>
      <c r="S4" s="11">
        <v>1</v>
      </c>
      <c r="T4" s="11">
        <v>1363.6</v>
      </c>
      <c r="U4" s="11">
        <v>4500</v>
      </c>
      <c r="V4" s="11">
        <f t="shared" si="0"/>
        <v>5863.6</v>
      </c>
    </row>
    <row r="5" ht="16.5" spans="1:22">
      <c r="A5" s="157" t="s">
        <v>18</v>
      </c>
      <c r="B5" s="158" t="s">
        <v>281</v>
      </c>
      <c r="C5" s="124"/>
      <c r="D5" s="124"/>
      <c r="E5" s="124"/>
      <c r="F5" s="124">
        <v>4</v>
      </c>
      <c r="G5" s="11">
        <v>1</v>
      </c>
      <c r="H5" s="11">
        <v>50</v>
      </c>
      <c r="I5" s="11">
        <v>2908.33</v>
      </c>
      <c r="J5" s="11">
        <f t="shared" si="1"/>
        <v>2958.33</v>
      </c>
      <c r="K5" t="s">
        <v>279</v>
      </c>
      <c r="M5" s="157" t="s">
        <v>18</v>
      </c>
      <c r="N5" s="158" t="s">
        <v>281</v>
      </c>
      <c r="O5" s="124"/>
      <c r="P5" s="124"/>
      <c r="Q5" s="124"/>
      <c r="R5" s="124">
        <v>4</v>
      </c>
      <c r="S5" s="11">
        <v>1</v>
      </c>
      <c r="T5" s="11">
        <v>1363.6</v>
      </c>
      <c r="U5" s="11">
        <v>4500</v>
      </c>
      <c r="V5" s="11">
        <f t="shared" si="0"/>
        <v>5863.6</v>
      </c>
    </row>
    <row r="6" ht="16.5" spans="1:22">
      <c r="A6" s="157" t="s">
        <v>19</v>
      </c>
      <c r="B6" s="158" t="s">
        <v>282</v>
      </c>
      <c r="C6" s="124"/>
      <c r="D6" s="124"/>
      <c r="E6" s="124">
        <v>2</v>
      </c>
      <c r="F6" s="124"/>
      <c r="G6" s="11">
        <v>1</v>
      </c>
      <c r="H6" s="11">
        <v>50</v>
      </c>
      <c r="I6" s="11">
        <v>2908.33</v>
      </c>
      <c r="J6" s="11">
        <f t="shared" si="1"/>
        <v>2958.33</v>
      </c>
      <c r="K6" t="s">
        <v>279</v>
      </c>
      <c r="M6" s="157" t="s">
        <v>19</v>
      </c>
      <c r="N6" s="158" t="s">
        <v>282</v>
      </c>
      <c r="O6" s="124"/>
      <c r="P6" s="124"/>
      <c r="Q6" s="124">
        <v>2</v>
      </c>
      <c r="R6" s="124"/>
      <c r="S6" s="11">
        <v>1</v>
      </c>
      <c r="T6" s="11">
        <v>1363.6</v>
      </c>
      <c r="U6" s="11">
        <v>4500</v>
      </c>
      <c r="V6" s="11">
        <f t="shared" si="0"/>
        <v>5863.6</v>
      </c>
    </row>
    <row r="7" ht="16.5" spans="1:22">
      <c r="A7" s="157" t="s">
        <v>22</v>
      </c>
      <c r="B7" s="158" t="s">
        <v>284</v>
      </c>
      <c r="C7" s="124">
        <v>3</v>
      </c>
      <c r="D7" s="124"/>
      <c r="E7" s="124"/>
      <c r="F7" s="124"/>
      <c r="G7" s="11">
        <v>1</v>
      </c>
      <c r="H7" s="11">
        <v>50</v>
      </c>
      <c r="I7" s="11">
        <v>2908.33</v>
      </c>
      <c r="J7" s="11">
        <f t="shared" si="1"/>
        <v>2958.33</v>
      </c>
      <c r="K7" t="s">
        <v>279</v>
      </c>
      <c r="M7" s="157" t="s">
        <v>22</v>
      </c>
      <c r="N7" s="158" t="s">
        <v>284</v>
      </c>
      <c r="O7" s="124">
        <v>3</v>
      </c>
      <c r="P7" s="124"/>
      <c r="Q7" s="124"/>
      <c r="R7" s="124"/>
      <c r="S7" s="11">
        <v>1</v>
      </c>
      <c r="T7" s="11">
        <v>1363.6</v>
      </c>
      <c r="U7" s="11">
        <v>4500</v>
      </c>
      <c r="V7" s="11">
        <f t="shared" si="0"/>
        <v>5863.6</v>
      </c>
    </row>
    <row r="8" ht="16.5" spans="1:22">
      <c r="A8" s="157" t="s">
        <v>28</v>
      </c>
      <c r="B8" s="158" t="s">
        <v>286</v>
      </c>
      <c r="C8" s="124">
        <v>2</v>
      </c>
      <c r="D8" s="124">
        <v>2</v>
      </c>
      <c r="E8" s="124">
        <v>3</v>
      </c>
      <c r="F8" s="124">
        <v>2</v>
      </c>
      <c r="G8" s="11">
        <v>4</v>
      </c>
      <c r="H8" s="11">
        <v>200</v>
      </c>
      <c r="I8" s="11">
        <v>2908.33</v>
      </c>
      <c r="J8" s="11">
        <f t="shared" si="1"/>
        <v>3108.33</v>
      </c>
      <c r="K8" t="s">
        <v>279</v>
      </c>
      <c r="M8" s="157" t="s">
        <v>28</v>
      </c>
      <c r="N8" s="158" t="s">
        <v>286</v>
      </c>
      <c r="O8" s="124">
        <v>2</v>
      </c>
      <c r="P8" s="124">
        <v>2</v>
      </c>
      <c r="Q8" s="124">
        <v>3</v>
      </c>
      <c r="R8" s="124">
        <v>2</v>
      </c>
      <c r="S8" s="11">
        <v>4</v>
      </c>
      <c r="T8" s="11">
        <v>1854.5</v>
      </c>
      <c r="U8" s="11">
        <v>4500</v>
      </c>
      <c r="V8" s="11">
        <f t="shared" si="0"/>
        <v>6354.5</v>
      </c>
    </row>
    <row r="9" ht="16.5" spans="1:22">
      <c r="A9" s="157" t="s">
        <v>20</v>
      </c>
      <c r="B9" s="158" t="s">
        <v>283</v>
      </c>
      <c r="C9" s="124"/>
      <c r="D9" s="124"/>
      <c r="E9" s="124"/>
      <c r="F9" s="124"/>
      <c r="G9" s="11">
        <v>0</v>
      </c>
      <c r="H9" s="11">
        <v>0</v>
      </c>
      <c r="I9" s="11">
        <v>2908.33</v>
      </c>
      <c r="J9" s="11">
        <f t="shared" si="1"/>
        <v>2908.33</v>
      </c>
      <c r="K9" t="s">
        <v>279</v>
      </c>
      <c r="M9" s="157" t="s">
        <v>20</v>
      </c>
      <c r="N9" s="158" t="s">
        <v>283</v>
      </c>
      <c r="O9" s="124"/>
      <c r="P9" s="124"/>
      <c r="Q9" s="124"/>
      <c r="R9" s="124"/>
      <c r="S9" s="11">
        <v>0</v>
      </c>
      <c r="T9" s="11">
        <v>1200</v>
      </c>
      <c r="U9" s="11">
        <v>4500</v>
      </c>
      <c r="V9" s="11">
        <f t="shared" si="0"/>
        <v>5700</v>
      </c>
    </row>
    <row r="10" ht="16.5" spans="1:22">
      <c r="A10" s="157" t="s">
        <v>23</v>
      </c>
      <c r="B10" s="158" t="s">
        <v>289</v>
      </c>
      <c r="C10" s="124"/>
      <c r="D10" s="124"/>
      <c r="E10" s="124"/>
      <c r="F10" s="124">
        <v>5</v>
      </c>
      <c r="G10" s="11">
        <v>1</v>
      </c>
      <c r="H10" s="11">
        <v>50</v>
      </c>
      <c r="I10" s="11">
        <v>2908.33</v>
      </c>
      <c r="J10" s="11">
        <f t="shared" si="1"/>
        <v>2958.33</v>
      </c>
      <c r="K10" t="s">
        <v>279</v>
      </c>
      <c r="M10" s="157" t="s">
        <v>23</v>
      </c>
      <c r="N10" s="158" t="s">
        <v>289</v>
      </c>
      <c r="O10" s="124"/>
      <c r="P10" s="124"/>
      <c r="Q10" s="124"/>
      <c r="R10" s="124">
        <v>5</v>
      </c>
      <c r="S10" s="11">
        <v>1</v>
      </c>
      <c r="T10" s="11">
        <v>1363.6</v>
      </c>
      <c r="U10" s="11">
        <v>4500</v>
      </c>
      <c r="V10" s="11">
        <f t="shared" si="0"/>
        <v>5863.6</v>
      </c>
    </row>
    <row r="11" ht="16.5" spans="1:22">
      <c r="A11" s="157" t="s">
        <v>27</v>
      </c>
      <c r="B11" s="158" t="s">
        <v>285</v>
      </c>
      <c r="C11" s="124"/>
      <c r="D11" s="124"/>
      <c r="E11" s="124"/>
      <c r="F11" s="124">
        <v>5</v>
      </c>
      <c r="G11" s="11">
        <v>1</v>
      </c>
      <c r="H11" s="11">
        <v>50</v>
      </c>
      <c r="I11" s="11">
        <v>2908.33</v>
      </c>
      <c r="J11" s="11">
        <f t="shared" si="1"/>
        <v>2958.33</v>
      </c>
      <c r="K11" t="s">
        <v>279</v>
      </c>
      <c r="M11" s="157" t="s">
        <v>27</v>
      </c>
      <c r="N11" s="158" t="s">
        <v>285</v>
      </c>
      <c r="O11" s="124"/>
      <c r="P11" s="124"/>
      <c r="Q11" s="124"/>
      <c r="R11" s="124">
        <v>5</v>
      </c>
      <c r="S11" s="11">
        <v>1</v>
      </c>
      <c r="T11" s="11">
        <v>1363.6</v>
      </c>
      <c r="U11" s="11">
        <v>4500</v>
      </c>
      <c r="V11" s="11">
        <f t="shared" si="0"/>
        <v>5863.6</v>
      </c>
    </row>
    <row r="12" ht="16.5" spans="1:22">
      <c r="A12" s="157" t="s">
        <v>26</v>
      </c>
      <c r="B12" s="158" t="s">
        <v>292</v>
      </c>
      <c r="C12" s="124"/>
      <c r="D12" s="124">
        <v>3</v>
      </c>
      <c r="E12" s="124">
        <v>4</v>
      </c>
      <c r="F12" s="124"/>
      <c r="G12" s="11">
        <v>2</v>
      </c>
      <c r="H12" s="11">
        <v>100</v>
      </c>
      <c r="I12" s="11">
        <v>2908.33</v>
      </c>
      <c r="J12" s="11">
        <f t="shared" si="1"/>
        <v>3008.33</v>
      </c>
      <c r="K12" t="s">
        <v>279</v>
      </c>
      <c r="M12" s="157" t="s">
        <v>26</v>
      </c>
      <c r="N12" s="158" t="s">
        <v>292</v>
      </c>
      <c r="O12" s="124"/>
      <c r="P12" s="124">
        <v>3</v>
      </c>
      <c r="Q12" s="124">
        <v>4</v>
      </c>
      <c r="R12" s="124"/>
      <c r="S12" s="11">
        <v>2</v>
      </c>
      <c r="T12" s="11">
        <v>1527.2</v>
      </c>
      <c r="U12" s="11">
        <v>4500</v>
      </c>
      <c r="V12" s="11">
        <f t="shared" si="0"/>
        <v>6027.2</v>
      </c>
    </row>
    <row r="13" ht="16.5" spans="1:22">
      <c r="A13" s="157" t="s">
        <v>29</v>
      </c>
      <c r="B13" s="158" t="s">
        <v>294</v>
      </c>
      <c r="C13" s="124">
        <v>3</v>
      </c>
      <c r="D13" s="124"/>
      <c r="E13" s="124">
        <v>1</v>
      </c>
      <c r="F13" s="124">
        <v>3</v>
      </c>
      <c r="G13" s="11">
        <v>3</v>
      </c>
      <c r="H13" s="11">
        <v>150</v>
      </c>
      <c r="I13" s="11">
        <v>2908.33</v>
      </c>
      <c r="J13" s="11">
        <f t="shared" si="1"/>
        <v>3058.33</v>
      </c>
      <c r="K13" t="s">
        <v>279</v>
      </c>
      <c r="M13" s="157" t="s">
        <v>29</v>
      </c>
      <c r="N13" s="158" t="s">
        <v>294</v>
      </c>
      <c r="O13" s="124">
        <v>3</v>
      </c>
      <c r="P13" s="124"/>
      <c r="Q13" s="124">
        <v>1</v>
      </c>
      <c r="R13" s="124">
        <v>3</v>
      </c>
      <c r="S13" s="11">
        <v>3</v>
      </c>
      <c r="T13" s="11">
        <v>1690.9</v>
      </c>
      <c r="U13" s="11">
        <v>4500</v>
      </c>
      <c r="V13" s="11">
        <f t="shared" si="0"/>
        <v>6190.9</v>
      </c>
    </row>
    <row r="14" ht="16.5" spans="1:22">
      <c r="A14" s="157" t="s">
        <v>188</v>
      </c>
      <c r="B14" s="158" t="s">
        <v>314</v>
      </c>
      <c r="C14" s="124">
        <v>1</v>
      </c>
      <c r="D14" s="124">
        <v>1</v>
      </c>
      <c r="E14" s="124">
        <v>1</v>
      </c>
      <c r="F14" s="124">
        <v>1</v>
      </c>
      <c r="G14" s="11">
        <v>4</v>
      </c>
      <c r="H14" s="11">
        <v>200</v>
      </c>
      <c r="I14" s="11">
        <v>2908.33</v>
      </c>
      <c r="J14" s="11">
        <f t="shared" si="1"/>
        <v>3108.33</v>
      </c>
      <c r="K14" t="s">
        <v>279</v>
      </c>
      <c r="M14" s="157" t="s">
        <v>188</v>
      </c>
      <c r="N14" s="158" t="s">
        <v>314</v>
      </c>
      <c r="O14" s="124">
        <v>1</v>
      </c>
      <c r="P14" s="124">
        <v>1</v>
      </c>
      <c r="Q14" s="124">
        <v>1</v>
      </c>
      <c r="R14" s="124">
        <v>1</v>
      </c>
      <c r="S14" s="11">
        <v>4</v>
      </c>
      <c r="T14" s="11">
        <v>1854.5</v>
      </c>
      <c r="U14" s="11">
        <v>4500</v>
      </c>
      <c r="V14" s="11">
        <f t="shared" si="0"/>
        <v>6354.5</v>
      </c>
    </row>
    <row r="15" ht="16.5" spans="1:22">
      <c r="A15" s="157" t="s">
        <v>33</v>
      </c>
      <c r="B15" s="158" t="s">
        <v>287</v>
      </c>
      <c r="C15" s="124"/>
      <c r="D15" s="124">
        <v>3</v>
      </c>
      <c r="E15" s="124">
        <v>1</v>
      </c>
      <c r="F15" s="124">
        <v>2</v>
      </c>
      <c r="G15" s="11">
        <v>3</v>
      </c>
      <c r="H15" s="11">
        <v>150</v>
      </c>
      <c r="I15" s="11">
        <v>2908.33</v>
      </c>
      <c r="J15" s="11">
        <f t="shared" si="1"/>
        <v>3058.33</v>
      </c>
      <c r="K15" t="s">
        <v>279</v>
      </c>
      <c r="M15" s="157" t="s">
        <v>33</v>
      </c>
      <c r="N15" s="158" t="s">
        <v>287</v>
      </c>
      <c r="O15" s="124"/>
      <c r="P15" s="124">
        <v>3</v>
      </c>
      <c r="Q15" s="124">
        <v>1</v>
      </c>
      <c r="R15" s="124">
        <v>2</v>
      </c>
      <c r="S15" s="11">
        <v>3</v>
      </c>
      <c r="T15" s="11">
        <v>1690.9</v>
      </c>
      <c r="U15" s="11">
        <v>4500</v>
      </c>
      <c r="V15" s="11">
        <f t="shared" si="0"/>
        <v>6190.9</v>
      </c>
    </row>
    <row r="16" ht="16.5" spans="1:22">
      <c r="A16" s="157" t="s">
        <v>38</v>
      </c>
      <c r="B16" s="158" t="s">
        <v>288</v>
      </c>
      <c r="C16" s="124">
        <v>2</v>
      </c>
      <c r="D16" s="124"/>
      <c r="E16" s="124">
        <v>3</v>
      </c>
      <c r="F16" s="124">
        <v>1</v>
      </c>
      <c r="G16" s="11">
        <v>3</v>
      </c>
      <c r="H16" s="11">
        <v>150</v>
      </c>
      <c r="I16" s="11">
        <v>2908.33</v>
      </c>
      <c r="J16" s="11">
        <f t="shared" si="1"/>
        <v>3058.33</v>
      </c>
      <c r="K16" t="s">
        <v>279</v>
      </c>
      <c r="M16" s="157" t="s">
        <v>38</v>
      </c>
      <c r="N16" s="158" t="s">
        <v>288</v>
      </c>
      <c r="O16" s="124">
        <v>2</v>
      </c>
      <c r="P16" s="124"/>
      <c r="Q16" s="124">
        <v>3</v>
      </c>
      <c r="R16" s="124">
        <v>1</v>
      </c>
      <c r="S16" s="11">
        <v>3</v>
      </c>
      <c r="T16" s="11">
        <v>1690.9</v>
      </c>
      <c r="U16" s="11">
        <v>4500</v>
      </c>
      <c r="V16" s="11">
        <f t="shared" si="0"/>
        <v>6190.9</v>
      </c>
    </row>
    <row r="17" ht="16.5" spans="1:22">
      <c r="A17" s="157" t="s">
        <v>48</v>
      </c>
      <c r="B17" s="158" t="s">
        <v>290</v>
      </c>
      <c r="C17" s="124"/>
      <c r="D17" s="124">
        <v>3</v>
      </c>
      <c r="E17" s="124">
        <v>5</v>
      </c>
      <c r="F17" s="124"/>
      <c r="G17" s="11">
        <v>2</v>
      </c>
      <c r="H17" s="11">
        <v>100</v>
      </c>
      <c r="I17" s="11">
        <v>2908.33</v>
      </c>
      <c r="J17" s="11">
        <f t="shared" si="1"/>
        <v>3008.33</v>
      </c>
      <c r="K17" t="s">
        <v>279</v>
      </c>
      <c r="M17" s="157" t="s">
        <v>48</v>
      </c>
      <c r="N17" s="158" t="s">
        <v>290</v>
      </c>
      <c r="O17" s="124"/>
      <c r="P17" s="124">
        <v>3</v>
      </c>
      <c r="Q17" s="124">
        <v>5</v>
      </c>
      <c r="R17" s="124"/>
      <c r="S17" s="11">
        <v>2</v>
      </c>
      <c r="T17" s="11">
        <v>1527.2</v>
      </c>
      <c r="U17" s="11">
        <v>4500</v>
      </c>
      <c r="V17" s="11">
        <f t="shared" si="0"/>
        <v>6027.2</v>
      </c>
    </row>
    <row r="18" ht="14.25" spans="1:22">
      <c r="A18" s="159" t="s">
        <v>35</v>
      </c>
      <c r="B18" s="158" t="s">
        <v>291</v>
      </c>
      <c r="C18" s="124">
        <v>2</v>
      </c>
      <c r="D18" s="124">
        <v>4</v>
      </c>
      <c r="E18" s="124"/>
      <c r="F18" s="124"/>
      <c r="G18" s="11">
        <v>2</v>
      </c>
      <c r="H18" s="11">
        <v>100</v>
      </c>
      <c r="I18" s="11">
        <v>2908.33</v>
      </c>
      <c r="J18" s="11">
        <f t="shared" si="1"/>
        <v>3008.33</v>
      </c>
      <c r="K18" t="s">
        <v>279</v>
      </c>
      <c r="M18" s="159" t="s">
        <v>35</v>
      </c>
      <c r="N18" s="158" t="s">
        <v>291</v>
      </c>
      <c r="O18" s="124">
        <v>2</v>
      </c>
      <c r="P18" s="124">
        <v>4</v>
      </c>
      <c r="Q18" s="124"/>
      <c r="R18" s="124"/>
      <c r="S18" s="11">
        <v>2</v>
      </c>
      <c r="T18" s="11">
        <v>1527.2</v>
      </c>
      <c r="U18" s="11">
        <v>4500</v>
      </c>
      <c r="V18" s="11">
        <f t="shared" si="0"/>
        <v>6027.2</v>
      </c>
    </row>
    <row r="19" ht="16.5" spans="1:22">
      <c r="A19" s="157" t="s">
        <v>44</v>
      </c>
      <c r="B19" s="158" t="s">
        <v>293</v>
      </c>
      <c r="C19" s="124"/>
      <c r="D19" s="124"/>
      <c r="E19" s="124"/>
      <c r="F19" s="124"/>
      <c r="G19" s="11">
        <v>0</v>
      </c>
      <c r="H19" s="11">
        <v>0</v>
      </c>
      <c r="I19" s="11">
        <v>2908.33</v>
      </c>
      <c r="J19" s="11">
        <f t="shared" si="1"/>
        <v>2908.33</v>
      </c>
      <c r="K19" t="s">
        <v>279</v>
      </c>
      <c r="M19" s="157" t="s">
        <v>44</v>
      </c>
      <c r="N19" s="158" t="s">
        <v>293</v>
      </c>
      <c r="O19" s="124"/>
      <c r="P19" s="124"/>
      <c r="Q19" s="124"/>
      <c r="R19" s="124"/>
      <c r="S19" s="11">
        <v>0</v>
      </c>
      <c r="T19" s="11">
        <v>1200</v>
      </c>
      <c r="U19" s="11">
        <v>4500</v>
      </c>
      <c r="V19" s="11">
        <f t="shared" si="0"/>
        <v>5700</v>
      </c>
    </row>
    <row r="20" ht="16.5" spans="1:22">
      <c r="A20" s="157" t="s">
        <v>36</v>
      </c>
      <c r="B20" s="158" t="s">
        <v>295</v>
      </c>
      <c r="C20" s="124">
        <v>2</v>
      </c>
      <c r="D20" s="124">
        <v>2</v>
      </c>
      <c r="E20" s="124"/>
      <c r="F20" s="124"/>
      <c r="G20" s="11">
        <v>2</v>
      </c>
      <c r="H20" s="11">
        <v>100</v>
      </c>
      <c r="I20" s="11">
        <v>2908.33</v>
      </c>
      <c r="J20" s="11">
        <f t="shared" si="1"/>
        <v>3008.33</v>
      </c>
      <c r="K20" t="s">
        <v>279</v>
      </c>
      <c r="M20" s="157" t="s">
        <v>36</v>
      </c>
      <c r="N20" s="158" t="s">
        <v>295</v>
      </c>
      <c r="O20" s="124">
        <v>2</v>
      </c>
      <c r="P20" s="124">
        <v>2</v>
      </c>
      <c r="Q20" s="124"/>
      <c r="R20" s="124"/>
      <c r="S20" s="11">
        <v>2</v>
      </c>
      <c r="T20" s="11">
        <v>1527.2</v>
      </c>
      <c r="U20" s="11">
        <v>4500</v>
      </c>
      <c r="V20" s="11">
        <f t="shared" si="0"/>
        <v>6027.2</v>
      </c>
    </row>
    <row r="21" ht="16.5" spans="1:22">
      <c r="A21" s="157" t="s">
        <v>191</v>
      </c>
      <c r="B21" s="158" t="s">
        <v>296</v>
      </c>
      <c r="C21" s="124">
        <v>1</v>
      </c>
      <c r="D21" s="124"/>
      <c r="E21" s="124"/>
      <c r="F21" s="124">
        <v>4</v>
      </c>
      <c r="G21" s="11">
        <v>2</v>
      </c>
      <c r="H21" s="11">
        <v>100</v>
      </c>
      <c r="I21" s="11">
        <v>2908.33</v>
      </c>
      <c r="J21" s="11">
        <f t="shared" si="1"/>
        <v>3008.33</v>
      </c>
      <c r="K21" t="s">
        <v>279</v>
      </c>
      <c r="M21" s="157" t="s">
        <v>191</v>
      </c>
      <c r="N21" s="158" t="s">
        <v>296</v>
      </c>
      <c r="O21" s="124">
        <v>1</v>
      </c>
      <c r="P21" s="124"/>
      <c r="Q21" s="124"/>
      <c r="R21" s="124">
        <v>4</v>
      </c>
      <c r="S21" s="11">
        <v>2</v>
      </c>
      <c r="T21" s="11">
        <v>1527.2</v>
      </c>
      <c r="U21" s="11">
        <v>4500</v>
      </c>
      <c r="V21" s="11">
        <f t="shared" si="0"/>
        <v>6027.2</v>
      </c>
    </row>
    <row r="22" ht="16.5" spans="1:22">
      <c r="A22" s="157" t="s">
        <v>49</v>
      </c>
      <c r="B22" s="158" t="s">
        <v>315</v>
      </c>
      <c r="C22" s="124"/>
      <c r="D22" s="124"/>
      <c r="E22" s="124"/>
      <c r="F22" s="124"/>
      <c r="G22" s="11">
        <v>0</v>
      </c>
      <c r="H22" s="11">
        <v>0</v>
      </c>
      <c r="I22" s="11">
        <v>2908.33</v>
      </c>
      <c r="J22" s="11">
        <f t="shared" si="1"/>
        <v>2908.33</v>
      </c>
      <c r="K22" t="s">
        <v>279</v>
      </c>
      <c r="M22" s="157" t="s">
        <v>49</v>
      </c>
      <c r="N22" s="158" t="s">
        <v>315</v>
      </c>
      <c r="O22" s="124"/>
      <c r="P22" s="124"/>
      <c r="Q22" s="124"/>
      <c r="R22" s="124"/>
      <c r="S22" s="11">
        <v>0</v>
      </c>
      <c r="T22" s="11">
        <v>1200</v>
      </c>
      <c r="U22" s="11">
        <v>4500</v>
      </c>
      <c r="V22" s="11">
        <f t="shared" si="0"/>
        <v>5700</v>
      </c>
    </row>
    <row r="23" ht="16.5" spans="1:22">
      <c r="A23" s="157" t="s">
        <v>37</v>
      </c>
      <c r="B23" s="158" t="s">
        <v>316</v>
      </c>
      <c r="C23" s="124">
        <v>2</v>
      </c>
      <c r="D23" s="124">
        <v>3</v>
      </c>
      <c r="E23" s="124">
        <v>2</v>
      </c>
      <c r="F23" s="124">
        <v>3</v>
      </c>
      <c r="G23" s="11">
        <v>4</v>
      </c>
      <c r="H23" s="11">
        <v>200</v>
      </c>
      <c r="I23" s="11">
        <v>2908.33</v>
      </c>
      <c r="J23" s="11">
        <f t="shared" si="1"/>
        <v>3108.33</v>
      </c>
      <c r="K23" t="s">
        <v>279</v>
      </c>
      <c r="M23" s="157" t="s">
        <v>37</v>
      </c>
      <c r="N23" s="158" t="s">
        <v>316</v>
      </c>
      <c r="O23" s="124">
        <v>2</v>
      </c>
      <c r="P23" s="124">
        <v>3</v>
      </c>
      <c r="Q23" s="124">
        <v>2</v>
      </c>
      <c r="R23" s="124">
        <v>3</v>
      </c>
      <c r="S23" s="11">
        <v>4</v>
      </c>
      <c r="T23" s="11">
        <v>1854.5</v>
      </c>
      <c r="U23" s="11">
        <v>4500</v>
      </c>
      <c r="V23" s="11">
        <f t="shared" si="0"/>
        <v>6354.5</v>
      </c>
    </row>
    <row r="24" ht="16.5" spans="1:22">
      <c r="A24" s="157" t="s">
        <v>50</v>
      </c>
      <c r="B24" s="158" t="s">
        <v>317</v>
      </c>
      <c r="C24" s="124"/>
      <c r="D24" s="124"/>
      <c r="E24" s="124"/>
      <c r="F24" s="124">
        <v>5</v>
      </c>
      <c r="G24" s="11">
        <v>1</v>
      </c>
      <c r="H24" s="11">
        <v>50</v>
      </c>
      <c r="I24" s="11">
        <v>2908.33</v>
      </c>
      <c r="J24" s="11">
        <f t="shared" si="1"/>
        <v>2958.33</v>
      </c>
      <c r="K24" t="s">
        <v>279</v>
      </c>
      <c r="M24" s="157" t="s">
        <v>50</v>
      </c>
      <c r="N24" s="158" t="s">
        <v>317</v>
      </c>
      <c r="O24" s="124"/>
      <c r="P24" s="124"/>
      <c r="Q24" s="124"/>
      <c r="R24" s="124">
        <v>5</v>
      </c>
      <c r="S24" s="11">
        <v>1</v>
      </c>
      <c r="T24" s="11">
        <v>1363.6</v>
      </c>
      <c r="U24" s="11">
        <v>4500</v>
      </c>
      <c r="V24" s="11">
        <f t="shared" si="0"/>
        <v>5863.6</v>
      </c>
    </row>
    <row r="25" ht="16.5" spans="1:22">
      <c r="A25" s="157" t="s">
        <v>46</v>
      </c>
      <c r="B25" s="158" t="s">
        <v>318</v>
      </c>
      <c r="C25" s="124"/>
      <c r="D25" s="124">
        <v>2</v>
      </c>
      <c r="E25" s="124">
        <v>4</v>
      </c>
      <c r="F25" s="124"/>
      <c r="G25" s="11">
        <v>2</v>
      </c>
      <c r="H25" s="11">
        <v>100</v>
      </c>
      <c r="I25" s="11">
        <v>2908.33</v>
      </c>
      <c r="J25" s="11">
        <f t="shared" si="1"/>
        <v>3008.33</v>
      </c>
      <c r="K25" t="s">
        <v>279</v>
      </c>
      <c r="M25" s="157" t="s">
        <v>46</v>
      </c>
      <c r="N25" s="158" t="s">
        <v>318</v>
      </c>
      <c r="O25" s="124"/>
      <c r="P25" s="124">
        <v>2</v>
      </c>
      <c r="Q25" s="124">
        <v>4</v>
      </c>
      <c r="R25" s="124"/>
      <c r="S25" s="11">
        <v>2</v>
      </c>
      <c r="T25" s="11">
        <v>1527.2</v>
      </c>
      <c r="U25" s="11">
        <v>4500</v>
      </c>
      <c r="V25" s="11">
        <f t="shared" si="0"/>
        <v>6027.2</v>
      </c>
    </row>
    <row r="26" ht="14.25" spans="1:22">
      <c r="A26" s="159" t="s">
        <v>57</v>
      </c>
      <c r="B26" s="158" t="s">
        <v>297</v>
      </c>
      <c r="C26" s="124"/>
      <c r="D26" s="124">
        <v>1</v>
      </c>
      <c r="E26" s="124"/>
      <c r="F26" s="124"/>
      <c r="G26" s="11">
        <v>1</v>
      </c>
      <c r="H26" s="11">
        <v>50</v>
      </c>
      <c r="I26" s="11">
        <v>2908.33</v>
      </c>
      <c r="J26" s="11">
        <f t="shared" si="1"/>
        <v>2958.33</v>
      </c>
      <c r="K26" t="s">
        <v>279</v>
      </c>
      <c r="M26" s="159" t="s">
        <v>57</v>
      </c>
      <c r="N26" s="158" t="s">
        <v>297</v>
      </c>
      <c r="O26" s="124"/>
      <c r="P26" s="124">
        <v>1</v>
      </c>
      <c r="Q26" s="124"/>
      <c r="R26" s="124"/>
      <c r="S26" s="11">
        <v>1</v>
      </c>
      <c r="T26" s="11">
        <v>1363.6</v>
      </c>
      <c r="U26" s="11">
        <v>4500</v>
      </c>
      <c r="V26" s="11">
        <f t="shared" si="0"/>
        <v>5863.6</v>
      </c>
    </row>
    <row r="27" ht="16.5" spans="1:22">
      <c r="A27" s="157" t="s">
        <v>54</v>
      </c>
      <c r="B27" s="158" t="s">
        <v>298</v>
      </c>
      <c r="C27" s="124">
        <v>1</v>
      </c>
      <c r="D27" s="124">
        <v>2</v>
      </c>
      <c r="E27" s="124">
        <v>2</v>
      </c>
      <c r="F27" s="124"/>
      <c r="G27" s="11">
        <v>3</v>
      </c>
      <c r="H27" s="11">
        <v>150</v>
      </c>
      <c r="I27" s="11">
        <v>2908.33</v>
      </c>
      <c r="J27" s="11">
        <f t="shared" si="1"/>
        <v>3058.33</v>
      </c>
      <c r="K27" t="s">
        <v>279</v>
      </c>
      <c r="M27" s="157" t="s">
        <v>54</v>
      </c>
      <c r="N27" s="158" t="s">
        <v>298</v>
      </c>
      <c r="O27" s="124">
        <v>1</v>
      </c>
      <c r="P27" s="124">
        <v>2</v>
      </c>
      <c r="Q27" s="124">
        <v>2</v>
      </c>
      <c r="R27" s="124"/>
      <c r="S27" s="11">
        <v>3</v>
      </c>
      <c r="T27" s="11">
        <v>1690.9</v>
      </c>
      <c r="U27" s="11">
        <v>4500</v>
      </c>
      <c r="V27" s="11">
        <f t="shared" si="0"/>
        <v>6190.9</v>
      </c>
    </row>
    <row r="28" ht="16.5" spans="1:22">
      <c r="A28" s="157" t="s">
        <v>55</v>
      </c>
      <c r="B28" s="158" t="s">
        <v>303</v>
      </c>
      <c r="C28" s="124"/>
      <c r="D28" s="124">
        <v>1</v>
      </c>
      <c r="E28" s="124">
        <v>1</v>
      </c>
      <c r="F28" s="124">
        <v>1</v>
      </c>
      <c r="G28" s="11">
        <v>3</v>
      </c>
      <c r="H28" s="11">
        <v>150</v>
      </c>
      <c r="I28" s="11">
        <v>2908.33</v>
      </c>
      <c r="J28" s="11">
        <f t="shared" si="1"/>
        <v>3058.33</v>
      </c>
      <c r="K28" t="s">
        <v>279</v>
      </c>
      <c r="M28" s="157" t="s">
        <v>55</v>
      </c>
      <c r="N28" s="158" t="s">
        <v>303</v>
      </c>
      <c r="O28" s="124"/>
      <c r="P28" s="124">
        <v>1</v>
      </c>
      <c r="Q28" s="124">
        <v>1</v>
      </c>
      <c r="R28" s="124">
        <v>1</v>
      </c>
      <c r="S28" s="11">
        <v>3</v>
      </c>
      <c r="T28" s="11">
        <v>1690.9</v>
      </c>
      <c r="U28" s="11">
        <v>4500</v>
      </c>
      <c r="V28" s="11">
        <f t="shared" si="0"/>
        <v>6190.9</v>
      </c>
    </row>
    <row r="29" ht="16.5" spans="1:22">
      <c r="A29" s="157" t="s">
        <v>56</v>
      </c>
      <c r="B29" s="158" t="s">
        <v>299</v>
      </c>
      <c r="C29" s="124">
        <v>1</v>
      </c>
      <c r="D29" s="124"/>
      <c r="E29" s="124">
        <v>3</v>
      </c>
      <c r="F29" s="124">
        <v>2</v>
      </c>
      <c r="G29" s="11">
        <v>3</v>
      </c>
      <c r="H29" s="11">
        <v>150</v>
      </c>
      <c r="I29" s="11">
        <v>2908.33</v>
      </c>
      <c r="J29" s="11">
        <f t="shared" si="1"/>
        <v>3058.33</v>
      </c>
      <c r="K29" t="s">
        <v>279</v>
      </c>
      <c r="M29" s="157" t="s">
        <v>56</v>
      </c>
      <c r="N29" s="158" t="s">
        <v>299</v>
      </c>
      <c r="O29" s="124">
        <v>1</v>
      </c>
      <c r="P29" s="124"/>
      <c r="Q29" s="124">
        <v>3</v>
      </c>
      <c r="R29" s="124">
        <v>2</v>
      </c>
      <c r="S29" s="11">
        <v>3</v>
      </c>
      <c r="T29" s="11">
        <v>1690.9</v>
      </c>
      <c r="U29" s="11">
        <v>4500</v>
      </c>
      <c r="V29" s="11">
        <f t="shared" si="0"/>
        <v>6190.9</v>
      </c>
    </row>
    <row r="30" ht="16.5" spans="1:22">
      <c r="A30" s="157" t="s">
        <v>59</v>
      </c>
      <c r="B30" s="158" t="s">
        <v>300</v>
      </c>
      <c r="C30" s="124"/>
      <c r="D30" s="124"/>
      <c r="E30" s="124"/>
      <c r="F30" s="124">
        <v>3</v>
      </c>
      <c r="G30" s="11">
        <v>1</v>
      </c>
      <c r="H30" s="11">
        <v>50</v>
      </c>
      <c r="I30" s="11">
        <v>2908.33</v>
      </c>
      <c r="J30" s="11">
        <f t="shared" si="1"/>
        <v>2958.33</v>
      </c>
      <c r="K30" t="s">
        <v>279</v>
      </c>
      <c r="M30" s="157" t="s">
        <v>59</v>
      </c>
      <c r="N30" s="158" t="s">
        <v>300</v>
      </c>
      <c r="O30" s="124"/>
      <c r="P30" s="124"/>
      <c r="Q30" s="124"/>
      <c r="R30" s="124">
        <v>3</v>
      </c>
      <c r="S30" s="11">
        <v>1</v>
      </c>
      <c r="T30" s="11">
        <v>1363.6</v>
      </c>
      <c r="U30" s="11">
        <v>4500</v>
      </c>
      <c r="V30" s="11">
        <f t="shared" si="0"/>
        <v>5863.6</v>
      </c>
    </row>
    <row r="31" ht="16.5" spans="1:22">
      <c r="A31" s="157" t="s">
        <v>60</v>
      </c>
      <c r="B31" s="158" t="s">
        <v>301</v>
      </c>
      <c r="C31" s="124">
        <v>1</v>
      </c>
      <c r="D31" s="124"/>
      <c r="E31" s="124"/>
      <c r="F31" s="124"/>
      <c r="G31" s="11">
        <v>1</v>
      </c>
      <c r="H31" s="11">
        <v>50</v>
      </c>
      <c r="I31" s="11">
        <v>2908.33</v>
      </c>
      <c r="J31" s="11">
        <f t="shared" si="1"/>
        <v>2958.33</v>
      </c>
      <c r="K31" t="s">
        <v>279</v>
      </c>
      <c r="M31" s="157" t="s">
        <v>60</v>
      </c>
      <c r="N31" s="158" t="s">
        <v>301</v>
      </c>
      <c r="O31" s="124">
        <v>1</v>
      </c>
      <c r="P31" s="124"/>
      <c r="Q31" s="124"/>
      <c r="R31" s="124"/>
      <c r="S31" s="11">
        <v>1</v>
      </c>
      <c r="T31" s="11">
        <v>1363.6</v>
      </c>
      <c r="U31" s="11">
        <v>4500</v>
      </c>
      <c r="V31" s="11">
        <f t="shared" si="0"/>
        <v>5863.6</v>
      </c>
    </row>
    <row r="32" ht="16.5" spans="1:22">
      <c r="A32" s="157" t="s">
        <v>58</v>
      </c>
      <c r="B32" s="158" t="s">
        <v>302</v>
      </c>
      <c r="C32" s="124">
        <v>1</v>
      </c>
      <c r="D32" s="124"/>
      <c r="E32" s="124"/>
      <c r="F32" s="124"/>
      <c r="G32" s="11">
        <v>1</v>
      </c>
      <c r="H32" s="11">
        <v>50</v>
      </c>
      <c r="I32" s="11">
        <v>2908.43</v>
      </c>
      <c r="J32" s="11">
        <f t="shared" si="1"/>
        <v>2958.43</v>
      </c>
      <c r="K32" t="s">
        <v>279</v>
      </c>
      <c r="M32" s="157" t="s">
        <v>58</v>
      </c>
      <c r="N32" s="158" t="s">
        <v>302</v>
      </c>
      <c r="O32" s="124">
        <v>1</v>
      </c>
      <c r="P32" s="124"/>
      <c r="Q32" s="124"/>
      <c r="R32" s="124"/>
      <c r="S32" s="11">
        <v>1</v>
      </c>
      <c r="T32" s="11">
        <v>1364.7</v>
      </c>
      <c r="U32" s="11">
        <v>4500</v>
      </c>
      <c r="V32" s="11">
        <f t="shared" si="0"/>
        <v>5864.7</v>
      </c>
    </row>
    <row r="33" spans="1:22">
      <c r="A33" s="11" t="s">
        <v>74</v>
      </c>
      <c r="B33" s="11"/>
      <c r="C33" s="11"/>
      <c r="D33" s="11"/>
      <c r="E33" s="11"/>
      <c r="F33" s="11"/>
      <c r="G33" s="11">
        <f>SUM(G3:G32)</f>
        <v>55</v>
      </c>
      <c r="H33" s="11">
        <f>SUM(H3:H32)</f>
        <v>2750</v>
      </c>
      <c r="I33" s="11">
        <f>SUM(I3:I32)</f>
        <v>87250</v>
      </c>
      <c r="J33" s="11">
        <f>SUM(J3:J32)</f>
        <v>90000</v>
      </c>
      <c r="K33" t="s">
        <v>279</v>
      </c>
      <c r="M33" s="11" t="s">
        <v>74</v>
      </c>
      <c r="N33" s="11"/>
      <c r="O33" s="11"/>
      <c r="P33" s="11"/>
      <c r="Q33" s="11"/>
      <c r="R33" s="11"/>
      <c r="S33" s="11">
        <f t="shared" ref="S33:V33" si="2">SUM(S3:S32)</f>
        <v>55</v>
      </c>
      <c r="T33" s="11">
        <f t="shared" si="2"/>
        <v>45000</v>
      </c>
      <c r="U33" s="11">
        <f t="shared" si="2"/>
        <v>135000</v>
      </c>
      <c r="V33" s="11">
        <f t="shared" si="2"/>
        <v>180000</v>
      </c>
    </row>
    <row r="34" spans="10:10">
      <c r="J34" s="2">
        <v>90000</v>
      </c>
    </row>
    <row r="35" spans="1:13">
      <c r="A35" t="s">
        <v>304</v>
      </c>
      <c r="M35" t="s">
        <v>304</v>
      </c>
    </row>
    <row r="37" spans="1:19">
      <c r="A37" t="s">
        <v>305</v>
      </c>
      <c r="C37" t="s">
        <v>306</v>
      </c>
      <c r="G37" t="s">
        <v>307</v>
      </c>
      <c r="M37" t="s">
        <v>305</v>
      </c>
      <c r="P37" t="s">
        <v>306</v>
      </c>
      <c r="S37" t="s">
        <v>307</v>
      </c>
    </row>
  </sheetData>
  <mergeCells count="1">
    <mergeCell ref="M1:V1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A1" sqref="A1:I29"/>
    </sheetView>
  </sheetViews>
  <sheetFormatPr defaultColWidth="9" defaultRowHeight="13.5"/>
  <sheetData>
    <row r="1" spans="1:7">
      <c r="A1" t="s">
        <v>319</v>
      </c>
      <c r="G1" t="s">
        <v>320</v>
      </c>
    </row>
    <row r="2" spans="2:9">
      <c r="B2" t="s">
        <v>2</v>
      </c>
      <c r="C2" t="s">
        <v>321</v>
      </c>
      <c r="H2" t="s">
        <v>2</v>
      </c>
      <c r="I2" t="s">
        <v>322</v>
      </c>
    </row>
    <row r="3" spans="1:9">
      <c r="A3">
        <v>1</v>
      </c>
      <c r="B3" t="s">
        <v>13</v>
      </c>
      <c r="C3">
        <v>200</v>
      </c>
      <c r="G3">
        <v>1</v>
      </c>
      <c r="H3" t="s">
        <v>193</v>
      </c>
      <c r="I3">
        <v>150</v>
      </c>
    </row>
    <row r="4" spans="1:9">
      <c r="A4">
        <v>2</v>
      </c>
      <c r="B4" t="s">
        <v>14</v>
      </c>
      <c r="C4">
        <v>200</v>
      </c>
      <c r="G4">
        <v>2</v>
      </c>
      <c r="H4" t="s">
        <v>219</v>
      </c>
      <c r="I4">
        <v>150</v>
      </c>
    </row>
    <row r="5" spans="1:9">
      <c r="A5">
        <v>3</v>
      </c>
      <c r="B5" t="s">
        <v>11</v>
      </c>
      <c r="C5">
        <v>200</v>
      </c>
      <c r="G5">
        <v>3</v>
      </c>
      <c r="H5" t="s">
        <v>192</v>
      </c>
      <c r="I5">
        <v>150</v>
      </c>
    </row>
    <row r="6" spans="1:9">
      <c r="A6">
        <v>4</v>
      </c>
      <c r="B6" t="s">
        <v>29</v>
      </c>
      <c r="C6">
        <v>200</v>
      </c>
      <c r="G6">
        <v>4</v>
      </c>
      <c r="H6" t="s">
        <v>199</v>
      </c>
      <c r="I6">
        <v>150</v>
      </c>
    </row>
    <row r="7" spans="1:9">
      <c r="A7">
        <v>5</v>
      </c>
      <c r="B7" t="s">
        <v>33</v>
      </c>
      <c r="C7">
        <v>200</v>
      </c>
      <c r="G7">
        <v>5</v>
      </c>
      <c r="H7" t="s">
        <v>221</v>
      </c>
      <c r="I7">
        <v>50</v>
      </c>
    </row>
    <row r="8" spans="1:9">
      <c r="A8">
        <v>6</v>
      </c>
      <c r="B8" t="s">
        <v>187</v>
      </c>
      <c r="C8">
        <v>200</v>
      </c>
      <c r="H8" t="s">
        <v>74</v>
      </c>
      <c r="I8">
        <v>650</v>
      </c>
    </row>
    <row r="9" spans="1:9">
      <c r="A9">
        <v>7</v>
      </c>
      <c r="B9" t="s">
        <v>10</v>
      </c>
      <c r="C9">
        <v>200</v>
      </c>
      <c r="G9" t="s">
        <v>323</v>
      </c>
      <c r="I9">
        <v>650</v>
      </c>
    </row>
    <row r="10" spans="1:10">
      <c r="A10">
        <v>8</v>
      </c>
      <c r="B10" t="s">
        <v>324</v>
      </c>
      <c r="C10">
        <v>200</v>
      </c>
      <c r="G10" t="s">
        <v>305</v>
      </c>
      <c r="I10" t="s">
        <v>306</v>
      </c>
      <c r="J10" t="s">
        <v>325</v>
      </c>
    </row>
    <row r="11" spans="1:3">
      <c r="A11">
        <v>9</v>
      </c>
      <c r="B11" t="s">
        <v>158</v>
      </c>
      <c r="C11">
        <v>200</v>
      </c>
    </row>
    <row r="12" spans="1:3">
      <c r="A12">
        <v>10</v>
      </c>
      <c r="B12" t="s">
        <v>36</v>
      </c>
      <c r="C12">
        <v>200</v>
      </c>
    </row>
    <row r="13" spans="1:3">
      <c r="A13">
        <v>11</v>
      </c>
      <c r="B13" t="s">
        <v>21</v>
      </c>
      <c r="C13">
        <v>400</v>
      </c>
    </row>
    <row r="14" spans="1:3">
      <c r="A14">
        <v>12</v>
      </c>
      <c r="B14" t="s">
        <v>47</v>
      </c>
      <c r="C14">
        <v>400</v>
      </c>
    </row>
    <row r="15" spans="1:3">
      <c r="A15">
        <v>13</v>
      </c>
      <c r="B15" t="s">
        <v>326</v>
      </c>
      <c r="C15">
        <v>400</v>
      </c>
    </row>
    <row r="16" spans="1:3">
      <c r="A16">
        <v>14</v>
      </c>
      <c r="B16" t="s">
        <v>19</v>
      </c>
      <c r="C16">
        <v>400</v>
      </c>
    </row>
    <row r="17" spans="1:3">
      <c r="A17">
        <v>15</v>
      </c>
      <c r="B17" t="s">
        <v>28</v>
      </c>
      <c r="C17">
        <v>400</v>
      </c>
    </row>
    <row r="18" spans="1:3">
      <c r="A18">
        <v>16</v>
      </c>
      <c r="B18" t="s">
        <v>20</v>
      </c>
      <c r="C18">
        <v>400</v>
      </c>
    </row>
    <row r="19" spans="1:3">
      <c r="A19">
        <v>17</v>
      </c>
      <c r="B19" t="s">
        <v>327</v>
      </c>
      <c r="C19">
        <v>400</v>
      </c>
    </row>
    <row r="20" spans="1:3">
      <c r="A20">
        <v>18</v>
      </c>
      <c r="B20" t="s">
        <v>328</v>
      </c>
      <c r="C20">
        <v>400</v>
      </c>
    </row>
    <row r="21" spans="1:3">
      <c r="A21">
        <v>19</v>
      </c>
      <c r="B21" t="s">
        <v>26</v>
      </c>
      <c r="C21">
        <v>400</v>
      </c>
    </row>
    <row r="22" spans="1:3">
      <c r="A22">
        <v>20</v>
      </c>
      <c r="B22" t="s">
        <v>329</v>
      </c>
      <c r="C22">
        <v>400</v>
      </c>
    </row>
    <row r="23" spans="1:3">
      <c r="A23">
        <v>21</v>
      </c>
      <c r="B23" t="s">
        <v>188</v>
      </c>
      <c r="C23">
        <v>400</v>
      </c>
    </row>
    <row r="24" spans="1:3">
      <c r="A24" t="s">
        <v>74</v>
      </c>
      <c r="C24">
        <v>6400</v>
      </c>
    </row>
    <row r="25" spans="1:3">
      <c r="A25" t="s">
        <v>330</v>
      </c>
      <c r="C25">
        <v>6400</v>
      </c>
    </row>
    <row r="27" spans="1:5">
      <c r="A27" t="s">
        <v>305</v>
      </c>
      <c r="C27" t="s">
        <v>306</v>
      </c>
      <c r="E27" t="s">
        <v>325</v>
      </c>
    </row>
    <row r="28" spans="7:7">
      <c r="G28" s="2">
        <f>C24+I8</f>
        <v>7050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34</vt:i4>
      </vt:variant>
    </vt:vector>
  </HeadingPairs>
  <TitlesOfParts>
    <vt:vector size="34" baseType="lpstr">
      <vt:lpstr>晚1</vt:lpstr>
      <vt:lpstr>晚2-4</vt:lpstr>
      <vt:lpstr>请假扣款</vt:lpstr>
      <vt:lpstr>汇总</vt:lpstr>
      <vt:lpstr>2020年专项绩效汇总表</vt:lpstr>
      <vt:lpstr>应扣已发</vt:lpstr>
      <vt:lpstr>1</vt:lpstr>
      <vt:lpstr>2</vt:lpstr>
      <vt:lpstr>3-4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22-31</vt:lpstr>
      <vt:lpstr>32-33</vt:lpstr>
      <vt:lpstr>34</vt:lpstr>
      <vt:lpstr>35</vt:lpstr>
      <vt:lpstr>36</vt:lpstr>
      <vt:lpstr>37</vt:lpstr>
      <vt:lpstr>38</vt:lpstr>
      <vt:lpstr>教导处总表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2019-07-03T06:33:00Z</dcterms:created>
  <cp:lastPrinted>2020-04-21T00:34:00Z</cp:lastPrinted>
  <dcterms:modified xsi:type="dcterms:W3CDTF">2021-10-09T12:02:33Z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207A6CFBB32843AB993F5EF3FEA80521</vt:lpwstr>
  </property>
</Properties>
</file>