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tabRatio="888" firstSheet="9" activeTab="9"/>
  </bookViews>
  <sheets>
    <sheet name="资-2019" sheetId="6" state="hidden" r:id="rId1"/>
    <sheet name="利-2019" sheetId="7" state="hidden" r:id="rId2"/>
    <sheet name="资-2018" sheetId="8" state="hidden" r:id="rId3"/>
    <sheet name="利-2018" sheetId="9" state="hidden" r:id="rId4"/>
    <sheet name="资-2017" sheetId="12" state="hidden" r:id="rId5"/>
    <sheet name="利-2017" sheetId="13" state="hidden" r:id="rId6"/>
    <sheet name="固定资产-2019" sheetId="15" state="hidden" r:id="rId7"/>
    <sheet name="固定资产-2018" sheetId="18" state="hidden" r:id="rId8"/>
    <sheet name="固定资产-2017" sheetId="19" state="hidden" r:id="rId9"/>
    <sheet name="固定资产采购及处置明细" sheetId="20" r:id="rId10"/>
    <sheet name="职工薪酬" sheetId="28" state="hidden" r:id="rId11"/>
  </sheets>
  <calcPr calcId="144525"/>
</workbook>
</file>

<file path=xl/calcChain.xml><?xml version="1.0" encoding="utf-8"?>
<calcChain xmlns="http://schemas.openxmlformats.org/spreadsheetml/2006/main">
  <c r="K99" i="20"/>
  <c r="K98"/>
  <c r="K97"/>
  <c r="K96"/>
  <c r="K95"/>
  <c r="K94"/>
  <c r="K93"/>
  <c r="K92"/>
  <c r="K91"/>
  <c r="K90"/>
  <c r="K89"/>
  <c r="K88"/>
  <c r="K87"/>
  <c r="K86"/>
  <c r="K85"/>
  <c r="C28" i="13"/>
  <c r="B28"/>
  <c r="C27"/>
  <c r="B27"/>
  <c r="C26"/>
  <c r="B26"/>
  <c r="C22"/>
  <c r="B22"/>
  <c r="C17"/>
  <c r="B17"/>
  <c r="C11"/>
  <c r="B11"/>
  <c r="C10"/>
  <c r="B10"/>
  <c r="F34" i="12"/>
  <c r="E34"/>
  <c r="C34"/>
  <c r="B34"/>
  <c r="F33"/>
  <c r="E33"/>
  <c r="C27"/>
  <c r="B27"/>
  <c r="F25"/>
  <c r="E25"/>
  <c r="C23"/>
  <c r="B23"/>
  <c r="F22"/>
  <c r="E22"/>
  <c r="F21"/>
  <c r="E21"/>
  <c r="F17"/>
  <c r="E17"/>
  <c r="C16"/>
  <c r="B16"/>
  <c r="C28" i="9"/>
  <c r="B28"/>
  <c r="C27"/>
  <c r="B27"/>
  <c r="C26"/>
  <c r="B26"/>
  <c r="C22"/>
  <c r="B22"/>
  <c r="C17"/>
  <c r="B17"/>
  <c r="C11"/>
  <c r="B11"/>
  <c r="C10"/>
  <c r="B10"/>
  <c r="F34" i="8"/>
  <c r="E34"/>
  <c r="C34"/>
  <c r="B34"/>
  <c r="F33"/>
  <c r="E33"/>
  <c r="C27"/>
  <c r="B27"/>
  <c r="F25"/>
  <c r="E25"/>
  <c r="C23"/>
  <c r="B23"/>
  <c r="F22"/>
  <c r="E22"/>
  <c r="F21"/>
  <c r="E21"/>
  <c r="F17"/>
  <c r="E17"/>
  <c r="C16"/>
  <c r="B16"/>
  <c r="B28" i="7"/>
  <c r="B19"/>
  <c r="B6"/>
  <c r="F46" i="6"/>
  <c r="E46"/>
  <c r="C46"/>
  <c r="B46"/>
  <c r="F45"/>
  <c r="E45"/>
  <c r="C44"/>
  <c r="B44"/>
  <c r="C40"/>
  <c r="B40"/>
  <c r="C35"/>
  <c r="B35"/>
  <c r="C31"/>
  <c r="B31"/>
  <c r="F29"/>
  <c r="E29"/>
  <c r="F27"/>
  <c r="E27"/>
  <c r="C26"/>
  <c r="B26"/>
  <c r="F21"/>
  <c r="E21"/>
  <c r="C20"/>
  <c r="B20"/>
</calcChain>
</file>

<file path=xl/sharedStrings.xml><?xml version="1.0" encoding="utf-8"?>
<sst xmlns="http://schemas.openxmlformats.org/spreadsheetml/2006/main" count="903" uniqueCount="469">
  <si>
    <t>序号</t>
  </si>
  <si>
    <t>资产负债表</t>
  </si>
  <si>
    <t>会政财01表</t>
  </si>
  <si>
    <t>编制单位：</t>
  </si>
  <si>
    <t>单位：元</t>
  </si>
  <si>
    <r>
      <rPr>
        <b/>
        <sz val="10"/>
        <rFont val="Arial"/>
        <family val="2"/>
      </rPr>
      <t>资产</t>
    </r>
  </si>
  <si>
    <r>
      <rPr>
        <b/>
        <sz val="10"/>
        <rFont val="宋体"/>
        <charset val="134"/>
      </rPr>
      <t>期末余额</t>
    </r>
  </si>
  <si>
    <r>
      <rPr>
        <b/>
        <sz val="10"/>
        <rFont val="宋体"/>
        <charset val="134"/>
      </rPr>
      <t>年初余额</t>
    </r>
  </si>
  <si>
    <t>负债和所有者权益
（或股东权益）</t>
  </si>
  <si>
    <r>
      <rPr>
        <b/>
        <sz val="10"/>
        <rFont val="Times New Roman"/>
        <family val="1"/>
      </rPr>
      <t>期末余额</t>
    </r>
  </si>
  <si>
    <r>
      <rPr>
        <b/>
        <sz val="10"/>
        <rFont val="Times New Roman"/>
        <family val="1"/>
      </rPr>
      <t>年初余额</t>
    </r>
  </si>
  <si>
    <r>
      <rPr>
        <b/>
        <sz val="10"/>
        <rFont val="Arial"/>
        <family val="2"/>
      </rPr>
      <t>流动资产：</t>
    </r>
  </si>
  <si>
    <r>
      <rPr>
        <b/>
        <sz val="10"/>
        <rFont val="Arial"/>
        <family val="2"/>
      </rPr>
      <t>流动负债：</t>
    </r>
  </si>
  <si>
    <r>
      <rPr>
        <sz val="10"/>
        <rFont val="Times New Roman"/>
        <family val="1"/>
      </rPr>
      <t>货币资金</t>
    </r>
  </si>
  <si>
    <r>
      <rPr>
        <sz val="10"/>
        <rFont val="Times New Roman"/>
        <family val="1"/>
      </rPr>
      <t>短期借款</t>
    </r>
  </si>
  <si>
    <r>
      <rPr>
        <sz val="10"/>
        <rFont val="宋体"/>
        <charset val="134"/>
      </rPr>
      <t>短期投资</t>
    </r>
  </si>
  <si>
    <r>
      <rPr>
        <sz val="10"/>
        <rFont val="宋体"/>
        <charset val="134"/>
      </rPr>
      <t>应交增值税</t>
    </r>
  </si>
  <si>
    <r>
      <rPr>
        <sz val="10"/>
        <rFont val="宋体"/>
        <charset val="134"/>
      </rPr>
      <t>财政应返还额度</t>
    </r>
  </si>
  <si>
    <r>
      <rPr>
        <sz val="10"/>
        <rFont val="宋体"/>
        <charset val="134"/>
      </rPr>
      <t>其他应交税费</t>
    </r>
  </si>
  <si>
    <r>
      <rPr>
        <sz val="10"/>
        <rFont val="宋体"/>
        <charset val="134"/>
      </rPr>
      <t>应收票据</t>
    </r>
  </si>
  <si>
    <r>
      <rPr>
        <sz val="10"/>
        <rFont val="宋体"/>
        <charset val="134"/>
      </rPr>
      <t>应缴财政款</t>
    </r>
  </si>
  <si>
    <r>
      <rPr>
        <sz val="10"/>
        <rFont val="宋体"/>
        <charset val="134"/>
      </rPr>
      <t>应收账款净额</t>
    </r>
  </si>
  <si>
    <r>
      <rPr>
        <sz val="10"/>
        <rFont val="宋体"/>
        <charset val="134"/>
      </rPr>
      <t>应付职工薪酬</t>
    </r>
  </si>
  <si>
    <r>
      <rPr>
        <sz val="10"/>
        <rFont val="宋体"/>
        <charset val="134"/>
      </rPr>
      <t>预付账款</t>
    </r>
  </si>
  <si>
    <r>
      <rPr>
        <sz val="10"/>
        <rFont val="宋体"/>
        <charset val="134"/>
      </rPr>
      <t>应付票据</t>
    </r>
  </si>
  <si>
    <r>
      <rPr>
        <sz val="10"/>
        <rFont val="宋体"/>
        <charset val="134"/>
      </rPr>
      <t>应收股利</t>
    </r>
  </si>
  <si>
    <r>
      <rPr>
        <sz val="10"/>
        <rFont val="宋体"/>
        <charset val="134"/>
      </rPr>
      <t>应付账款</t>
    </r>
  </si>
  <si>
    <r>
      <rPr>
        <sz val="10"/>
        <rFont val="宋体"/>
        <charset val="134"/>
      </rPr>
      <t>应收利息</t>
    </r>
  </si>
  <si>
    <r>
      <rPr>
        <sz val="10"/>
        <rFont val="宋体"/>
        <charset val="134"/>
      </rPr>
      <t>应付财政补贴款</t>
    </r>
  </si>
  <si>
    <r>
      <rPr>
        <sz val="10"/>
        <rFont val="宋体"/>
        <charset val="134"/>
      </rPr>
      <t>其他应收款净额</t>
    </r>
  </si>
  <si>
    <r>
      <rPr>
        <sz val="10"/>
        <rFont val="宋体"/>
        <charset val="134"/>
      </rPr>
      <t>应付利息</t>
    </r>
  </si>
  <si>
    <r>
      <rPr>
        <sz val="10"/>
        <rFont val="宋体"/>
        <charset val="134"/>
      </rPr>
      <t>存货</t>
    </r>
  </si>
  <si>
    <r>
      <rPr>
        <sz val="10"/>
        <rFont val="宋体"/>
        <charset val="134"/>
      </rPr>
      <t>预收账款</t>
    </r>
  </si>
  <si>
    <r>
      <rPr>
        <sz val="10"/>
        <rFont val="宋体"/>
        <charset val="134"/>
      </rPr>
      <t>待摊费用</t>
    </r>
  </si>
  <si>
    <r>
      <rPr>
        <sz val="10"/>
        <rFont val="宋体"/>
        <charset val="134"/>
      </rPr>
      <t>其他应付款</t>
    </r>
  </si>
  <si>
    <r>
      <rPr>
        <sz val="10"/>
        <rFont val="宋体"/>
        <charset val="134"/>
      </rPr>
      <t>一年内到期的非流动资产</t>
    </r>
  </si>
  <si>
    <r>
      <rPr>
        <sz val="10"/>
        <rFont val="宋体"/>
        <charset val="134"/>
      </rPr>
      <t>预提费用</t>
    </r>
  </si>
  <si>
    <r>
      <rPr>
        <sz val="10"/>
        <rFont val="Times New Roman"/>
        <family val="1"/>
      </rPr>
      <t>其他流动资产</t>
    </r>
  </si>
  <si>
    <r>
      <rPr>
        <sz val="10"/>
        <rFont val="Arial"/>
        <family val="2"/>
      </rPr>
      <t>一年内到期的非流动负债</t>
    </r>
  </si>
  <si>
    <r>
      <rPr>
        <b/>
        <sz val="10"/>
        <rFont val="Times New Roman"/>
        <family val="1"/>
      </rPr>
      <t>流动资产合计</t>
    </r>
  </si>
  <si>
    <r>
      <rPr>
        <sz val="10"/>
        <rFont val="Arial"/>
        <family val="2"/>
      </rPr>
      <t>其他流动负债</t>
    </r>
  </si>
  <si>
    <r>
      <rPr>
        <b/>
        <sz val="10"/>
        <rFont val="Times New Roman"/>
        <family val="1"/>
      </rPr>
      <t>非流动资产：</t>
    </r>
  </si>
  <si>
    <r>
      <rPr>
        <b/>
        <sz val="10"/>
        <rFont val="Arial"/>
        <family val="2"/>
      </rPr>
      <t>流动负债合计</t>
    </r>
  </si>
  <si>
    <r>
      <rPr>
        <sz val="10"/>
        <rFont val="宋体"/>
        <charset val="134"/>
      </rPr>
      <t>长期股权投资</t>
    </r>
  </si>
  <si>
    <r>
      <rPr>
        <b/>
        <sz val="10"/>
        <rFont val="Arial"/>
        <family val="2"/>
      </rPr>
      <t>非流动负债：</t>
    </r>
  </si>
  <si>
    <r>
      <rPr>
        <sz val="10"/>
        <rFont val="宋体"/>
        <charset val="134"/>
      </rPr>
      <t>长期债券投资</t>
    </r>
  </si>
  <si>
    <r>
      <rPr>
        <sz val="10"/>
        <rFont val="宋体"/>
        <charset val="134"/>
      </rPr>
      <t>长期借款</t>
    </r>
  </si>
  <si>
    <r>
      <rPr>
        <sz val="10"/>
        <rFont val="宋体"/>
        <charset val="134"/>
      </rPr>
      <t>固定资产原值</t>
    </r>
  </si>
  <si>
    <r>
      <rPr>
        <sz val="10"/>
        <rFont val="宋体"/>
        <charset val="134"/>
      </rPr>
      <t>长期应付款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</si>
  <si>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减：固定资产累计折旧</t>
    </r>
  </si>
  <si>
    <r>
      <rPr>
        <sz val="10"/>
        <rFont val="宋体"/>
        <charset val="134"/>
      </rPr>
      <t>预计负债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</si>
  <si>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固定资产净值</t>
    </r>
  </si>
  <si>
    <r>
      <rPr>
        <sz val="10"/>
        <rFont val="宋体"/>
        <charset val="134"/>
      </rPr>
      <t>其他非流动负债</t>
    </r>
  </si>
  <si>
    <r>
      <rPr>
        <sz val="10"/>
        <rFont val="宋体"/>
        <charset val="134"/>
      </rPr>
      <t>工程物资</t>
    </r>
  </si>
  <si>
    <r>
      <rPr>
        <b/>
        <sz val="10"/>
        <rFont val="Arial"/>
        <family val="2"/>
      </rPr>
      <t>非流动负债合计</t>
    </r>
  </si>
  <si>
    <r>
      <rPr>
        <sz val="10"/>
        <rFont val="Times New Roman"/>
        <family val="1"/>
      </rPr>
      <t>在建工程</t>
    </r>
  </si>
  <si>
    <r>
      <rPr>
        <sz val="10"/>
        <rFont val="宋体"/>
        <charset val="134"/>
      </rPr>
      <t>受托代理负债</t>
    </r>
  </si>
  <si>
    <r>
      <rPr>
        <sz val="10"/>
        <rFont val="宋体"/>
        <charset val="134"/>
      </rPr>
      <t>无形资产原值</t>
    </r>
  </si>
  <si>
    <r>
      <rPr>
        <b/>
        <sz val="10"/>
        <rFont val="Times New Roman"/>
        <family val="1"/>
      </rPr>
      <t>负债合计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</si>
  <si>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减：无形资产累计摊销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</si>
  <si>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无形资产净值</t>
    </r>
  </si>
  <si>
    <r>
      <rPr>
        <sz val="10"/>
        <rFont val="宋体"/>
        <charset val="134"/>
      </rPr>
      <t>研发支出</t>
    </r>
  </si>
  <si>
    <r>
      <rPr>
        <sz val="10"/>
        <rFont val="宋体"/>
        <charset val="134"/>
      </rPr>
      <t>公共基础设施原值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</si>
  <si>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减：公共基础设施累计折旧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</si>
  <si>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公共基础设施净值</t>
    </r>
  </si>
  <si>
    <r>
      <rPr>
        <sz val="10"/>
        <rFont val="宋体"/>
        <charset val="134"/>
      </rPr>
      <t>政府准备物资</t>
    </r>
  </si>
  <si>
    <r>
      <rPr>
        <sz val="10"/>
        <rFont val="宋体"/>
        <charset val="134"/>
      </rPr>
      <t>文物文化资产</t>
    </r>
  </si>
  <si>
    <r>
      <rPr>
        <sz val="10"/>
        <rFont val="宋体"/>
        <charset val="134"/>
      </rPr>
      <t>保障性住房原值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</si>
  <si>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减：保障性住房累计折旧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</si>
  <si>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保障性住房净值</t>
    </r>
  </si>
  <si>
    <r>
      <rPr>
        <sz val="10"/>
        <rFont val="宋体"/>
        <charset val="134"/>
      </rPr>
      <t>长期待摊费用</t>
    </r>
  </si>
  <si>
    <r>
      <rPr>
        <b/>
        <sz val="10"/>
        <rFont val="宋体"/>
        <charset val="134"/>
      </rPr>
      <t>净资产：</t>
    </r>
  </si>
  <si>
    <r>
      <rPr>
        <sz val="10"/>
        <rFont val="宋体"/>
        <charset val="134"/>
      </rPr>
      <t>待处理财产损溢</t>
    </r>
  </si>
  <si>
    <r>
      <rPr>
        <sz val="10"/>
        <rFont val="宋体"/>
        <charset val="134"/>
      </rPr>
      <t>累计盈余</t>
    </r>
  </si>
  <si>
    <r>
      <rPr>
        <sz val="10"/>
        <rFont val="宋体"/>
        <charset val="134"/>
      </rPr>
      <t>其他非流动资产</t>
    </r>
  </si>
  <si>
    <r>
      <rPr>
        <sz val="10"/>
        <color theme="1"/>
        <rFont val="宋体"/>
        <charset val="134"/>
      </rPr>
      <t>专用基金</t>
    </r>
  </si>
  <si>
    <r>
      <rPr>
        <b/>
        <sz val="10"/>
        <rFont val="Times New Roman"/>
        <family val="1"/>
      </rPr>
      <t>非流动资产合计</t>
    </r>
  </si>
  <si>
    <r>
      <rPr>
        <sz val="10"/>
        <rFont val="宋体"/>
        <charset val="134"/>
      </rPr>
      <t>权益法调整</t>
    </r>
  </si>
  <si>
    <r>
      <rPr>
        <sz val="10"/>
        <rFont val="宋体"/>
        <charset val="134"/>
      </rPr>
      <t>受托代理资产</t>
    </r>
  </si>
  <si>
    <r>
      <rPr>
        <b/>
        <sz val="10"/>
        <rFont val="宋体"/>
        <charset val="134"/>
      </rPr>
      <t>净资产合计</t>
    </r>
  </si>
  <si>
    <r>
      <rPr>
        <b/>
        <sz val="10"/>
        <rFont val="Times New Roman"/>
        <family val="1"/>
      </rPr>
      <t>资产总计</t>
    </r>
  </si>
  <si>
    <r>
      <rPr>
        <b/>
        <sz val="10"/>
        <rFont val="宋体"/>
        <charset val="134"/>
      </rPr>
      <t>负债和净资产总计</t>
    </r>
  </si>
  <si>
    <t>收入费用表</t>
  </si>
  <si>
    <t>2019年度</t>
  </si>
  <si>
    <r>
      <rPr>
        <sz val="10"/>
        <rFont val="宋体"/>
        <charset val="134"/>
      </rPr>
      <t>会政财</t>
    </r>
    <r>
      <rPr>
        <sz val="10"/>
        <rFont val="Arial Narrow"/>
        <family val="2"/>
      </rPr>
      <t>02</t>
    </r>
    <r>
      <rPr>
        <sz val="10"/>
        <rFont val="宋体"/>
        <charset val="134"/>
      </rPr>
      <t>表</t>
    </r>
  </si>
  <si>
    <r>
      <rPr>
        <sz val="10"/>
        <rFont val="宋体"/>
        <charset val="134"/>
      </rPr>
      <t>单位：元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</si>
  <si>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</si>
  <si>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本年数</t>
    </r>
  </si>
  <si>
    <r>
      <rPr>
        <b/>
        <sz val="10"/>
        <rFont val="宋体"/>
        <charset val="134"/>
      </rPr>
      <t>一、本期收入</t>
    </r>
  </si>
  <si>
    <r>
      <rPr>
        <sz val="10"/>
        <rFont val="宋体"/>
        <charset val="134"/>
      </rPr>
      <t>（一）财政拨款收入</t>
    </r>
  </si>
  <si>
    <r>
      <rPr>
        <sz val="10"/>
        <rFont val="宋体"/>
        <charset val="134"/>
      </rPr>
      <t>其中：政府性基金收入</t>
    </r>
  </si>
  <si>
    <r>
      <rPr>
        <sz val="10"/>
        <rFont val="宋体"/>
        <charset val="134"/>
      </rPr>
      <t>（二）事业收入</t>
    </r>
  </si>
  <si>
    <r>
      <rPr>
        <sz val="10"/>
        <rFont val="宋体"/>
        <charset val="134"/>
      </rPr>
      <t>（三）上级补助收入</t>
    </r>
  </si>
  <si>
    <r>
      <rPr>
        <sz val="10"/>
        <rFont val="宋体"/>
        <charset val="134"/>
      </rPr>
      <t>（四）附属单位上缴收入</t>
    </r>
  </si>
  <si>
    <r>
      <rPr>
        <sz val="10"/>
        <rFont val="宋体"/>
        <charset val="134"/>
      </rPr>
      <t>（五）经营收入</t>
    </r>
  </si>
  <si>
    <r>
      <rPr>
        <sz val="10"/>
        <rFont val="宋体"/>
        <charset val="134"/>
      </rPr>
      <t>（六）非同级财政拨款收入</t>
    </r>
  </si>
  <si>
    <r>
      <rPr>
        <sz val="10"/>
        <rFont val="宋体"/>
        <charset val="134"/>
      </rPr>
      <t>（七）投资收益</t>
    </r>
  </si>
  <si>
    <r>
      <rPr>
        <sz val="10"/>
        <rFont val="宋体"/>
        <charset val="134"/>
      </rPr>
      <t>（八）捐赠收入</t>
    </r>
  </si>
  <si>
    <r>
      <rPr>
        <sz val="10"/>
        <rFont val="宋体"/>
        <charset val="134"/>
      </rPr>
      <t>（九）利息收入</t>
    </r>
  </si>
  <si>
    <r>
      <rPr>
        <sz val="10"/>
        <rFont val="宋体"/>
        <charset val="134"/>
      </rPr>
      <t>（十）租金收入</t>
    </r>
  </si>
  <si>
    <r>
      <rPr>
        <sz val="10"/>
        <rFont val="宋体"/>
        <charset val="134"/>
      </rPr>
      <t>（十一）其他收入</t>
    </r>
  </si>
  <si>
    <r>
      <rPr>
        <b/>
        <sz val="10"/>
        <rFont val="宋体"/>
        <charset val="134"/>
      </rPr>
      <t>二、本期支出</t>
    </r>
  </si>
  <si>
    <r>
      <rPr>
        <sz val="10"/>
        <rFont val="宋体"/>
        <charset val="134"/>
      </rPr>
      <t>（一）业务活动费用</t>
    </r>
  </si>
  <si>
    <r>
      <rPr>
        <sz val="10"/>
        <rFont val="宋体"/>
        <charset val="134"/>
      </rPr>
      <t>（二）单位管理费用</t>
    </r>
  </si>
  <si>
    <r>
      <rPr>
        <sz val="10"/>
        <rFont val="宋体"/>
        <charset val="134"/>
      </rPr>
      <t>（三）经营费用</t>
    </r>
  </si>
  <si>
    <r>
      <rPr>
        <sz val="10"/>
        <rFont val="宋体"/>
        <charset val="134"/>
      </rPr>
      <t>（四）资产处置费用</t>
    </r>
  </si>
  <si>
    <r>
      <rPr>
        <sz val="10"/>
        <rFont val="宋体"/>
        <charset val="134"/>
      </rPr>
      <t>（五）上缴上级费用</t>
    </r>
  </si>
  <si>
    <r>
      <rPr>
        <sz val="10"/>
        <rFont val="宋体"/>
        <charset val="134"/>
      </rPr>
      <t>（六）对附属单位补助费用</t>
    </r>
  </si>
  <si>
    <r>
      <rPr>
        <sz val="10"/>
        <rFont val="宋体"/>
        <charset val="134"/>
      </rPr>
      <t>（七）所得税费用</t>
    </r>
  </si>
  <si>
    <r>
      <rPr>
        <sz val="10"/>
        <rFont val="宋体"/>
        <charset val="134"/>
      </rPr>
      <t>（八）其他费用</t>
    </r>
  </si>
  <si>
    <r>
      <rPr>
        <b/>
        <sz val="10"/>
        <rFont val="宋体"/>
        <charset val="134"/>
      </rPr>
      <t>三、本期盈余</t>
    </r>
  </si>
  <si>
    <r>
      <rPr>
        <b/>
        <sz val="18"/>
        <rFont val="黑体"/>
        <charset val="134"/>
      </rPr>
      <t>资</t>
    </r>
    <r>
      <rPr>
        <b/>
        <sz val="18"/>
        <rFont val="Arial Narrow"/>
        <family val="2"/>
      </rPr>
      <t xml:space="preserve"> </t>
    </r>
    <r>
      <rPr>
        <b/>
        <sz val="18"/>
        <rFont val="黑体"/>
        <charset val="134"/>
      </rPr>
      <t>产</t>
    </r>
    <r>
      <rPr>
        <b/>
        <sz val="18"/>
        <rFont val="Arial Narrow"/>
        <family val="2"/>
      </rPr>
      <t xml:space="preserve"> </t>
    </r>
    <r>
      <rPr>
        <b/>
        <sz val="18"/>
        <rFont val="黑体"/>
        <charset val="134"/>
      </rPr>
      <t>负</t>
    </r>
    <r>
      <rPr>
        <b/>
        <sz val="18"/>
        <rFont val="Arial Narrow"/>
        <family val="2"/>
      </rPr>
      <t xml:space="preserve"> </t>
    </r>
    <r>
      <rPr>
        <b/>
        <sz val="18"/>
        <rFont val="黑体"/>
        <charset val="134"/>
      </rPr>
      <t>债</t>
    </r>
    <r>
      <rPr>
        <b/>
        <sz val="18"/>
        <rFont val="Arial Narrow"/>
        <family val="2"/>
      </rPr>
      <t xml:space="preserve"> </t>
    </r>
    <r>
      <rPr>
        <b/>
        <sz val="18"/>
        <rFont val="黑体"/>
        <charset val="134"/>
      </rPr>
      <t>表</t>
    </r>
    <r>
      <rPr>
        <b/>
        <sz val="18"/>
        <rFont val="Arial Narrow"/>
        <family val="2"/>
      </rPr>
      <t xml:space="preserve">  </t>
    </r>
  </si>
  <si>
    <r>
      <rPr>
        <sz val="10"/>
        <rFont val="宋体"/>
        <charset val="134"/>
      </rPr>
      <t>会事业</t>
    </r>
    <r>
      <rPr>
        <sz val="10"/>
        <rFont val="Arial Narrow"/>
        <family val="2"/>
      </rPr>
      <t>01</t>
    </r>
    <r>
      <rPr>
        <sz val="10"/>
        <rFont val="宋体"/>
        <charset val="134"/>
      </rPr>
      <t>表</t>
    </r>
  </si>
  <si>
    <t>单位名称：</t>
  </si>
  <si>
    <t>项目</t>
  </si>
  <si>
    <t>年初数</t>
  </si>
  <si>
    <t>年末数</t>
  </si>
  <si>
    <t>一、流动资产</t>
  </si>
  <si>
    <t>三、流动负债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</si>
  <si>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货币资金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</si>
  <si>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短期借款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</si>
  <si>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短期投资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</si>
  <si>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应缴税费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</si>
  <si>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财政应返还额度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</si>
  <si>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应缴国库款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</si>
  <si>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应收票据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</si>
  <si>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应缴财政专户款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</si>
  <si>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应收帐款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</si>
  <si>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应付职工薪酬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</si>
  <si>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预付帐款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</si>
  <si>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应付票据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</si>
  <si>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其他应收款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</si>
  <si>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应付账款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</si>
  <si>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存货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</si>
  <si>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预收账款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</si>
  <si>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其他流动资产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</si>
  <si>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其他应付款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</si>
  <si>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流动资产合计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</si>
  <si>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其他流动负债</t>
    </r>
  </si>
  <si>
    <t>二、非流动资产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</si>
  <si>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流动负债合计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</si>
  <si>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长期投资</t>
    </r>
  </si>
  <si>
    <t>四、非流动负债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</si>
  <si>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固定资产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</si>
  <si>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长期借款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</si>
  <si>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固定资产原价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</si>
  <si>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长期应付款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</si>
  <si>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减：累计折旧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</si>
  <si>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非流动负债合计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</si>
  <si>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在建工程</t>
    </r>
  </si>
  <si>
    <t>负债合计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</si>
  <si>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无形资产</t>
    </r>
  </si>
  <si>
    <t>五、净资产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</si>
  <si>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无形资产原价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</si>
  <si>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事业基金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</si>
  <si>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减：累计摊销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</si>
  <si>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非流动资产基金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</si>
  <si>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待处置资产合计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</si>
  <si>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专用基金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</si>
  <si>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非流动资产合计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</si>
  <si>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财政补助结转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</si>
  <si>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财政补助结余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</si>
  <si>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非财政补助结转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</si>
  <si>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非财政补助结余</t>
    </r>
  </si>
  <si>
    <r>
      <rPr>
        <sz val="10"/>
        <rFont val="Arial Narrow"/>
        <family val="2"/>
      </rPr>
      <t xml:space="preserve">  1</t>
    </r>
    <r>
      <rPr>
        <sz val="10"/>
        <rFont val="宋体"/>
        <charset val="134"/>
      </rPr>
      <t>、事业结余</t>
    </r>
  </si>
  <si>
    <r>
      <rPr>
        <sz val="10"/>
        <rFont val="Arial Narrow"/>
        <family val="2"/>
      </rPr>
      <t xml:space="preserve">  2</t>
    </r>
    <r>
      <rPr>
        <sz val="10"/>
        <rFont val="宋体"/>
        <charset val="134"/>
      </rPr>
      <t>、经营结余</t>
    </r>
  </si>
  <si>
    <t>净资产合计</t>
  </si>
  <si>
    <t>资产部类总计</t>
  </si>
  <si>
    <t>负债和净资产总计</t>
  </si>
  <si>
    <t>收入支出表</t>
  </si>
  <si>
    <r>
      <rPr>
        <sz val="10"/>
        <rFont val="宋体"/>
        <charset val="134"/>
      </rPr>
      <t>2018</t>
    </r>
    <r>
      <rPr>
        <sz val="11"/>
        <rFont val="宋体"/>
        <charset val="134"/>
      </rPr>
      <t>年度</t>
    </r>
  </si>
  <si>
    <r>
      <rPr>
        <sz val="10"/>
        <rFont val="宋体"/>
        <charset val="134"/>
      </rPr>
      <t>会事业</t>
    </r>
    <r>
      <rPr>
        <sz val="10"/>
        <rFont val="Arial Narrow"/>
        <family val="2"/>
      </rPr>
      <t>02</t>
    </r>
    <r>
      <rPr>
        <sz val="10"/>
        <rFont val="宋体"/>
        <charset val="134"/>
      </rPr>
      <t>表</t>
    </r>
  </si>
  <si>
    <r>
      <rPr>
        <sz val="10"/>
        <rFont val="宋体"/>
        <charset val="134"/>
      </rPr>
      <t>项</t>
    </r>
    <r>
      <rPr>
        <sz val="10"/>
        <rFont val="Arial Narrow"/>
        <family val="2"/>
      </rPr>
      <t xml:space="preserve">       </t>
    </r>
    <r>
      <rPr>
        <sz val="10"/>
        <rFont val="宋体"/>
        <charset val="134"/>
      </rPr>
      <t>目</t>
    </r>
  </si>
  <si>
    <t>上年数</t>
  </si>
  <si>
    <t>本年数</t>
  </si>
  <si>
    <t>一、本期财政补助结转结余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</si>
  <si>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财政补助收入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</si>
  <si>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减：事业支出（财政补助支出）</t>
    </r>
  </si>
  <si>
    <t>二、本期事业结转结余</t>
  </si>
  <si>
    <t>（一）事业类收入</t>
  </si>
  <si>
    <r>
      <rPr>
        <sz val="10"/>
        <rFont val="Arial Narrow"/>
        <family val="2"/>
      </rPr>
      <t xml:space="preserve">  1.</t>
    </r>
    <r>
      <rPr>
        <sz val="10"/>
        <rFont val="宋体"/>
        <charset val="134"/>
      </rPr>
      <t>事业收入</t>
    </r>
  </si>
  <si>
    <r>
      <rPr>
        <sz val="10"/>
        <rFont val="Arial Narrow"/>
        <family val="2"/>
      </rPr>
      <t xml:space="preserve">  2.</t>
    </r>
    <r>
      <rPr>
        <sz val="10"/>
        <rFont val="宋体"/>
        <charset val="134"/>
      </rPr>
      <t>上级补助收入</t>
    </r>
  </si>
  <si>
    <r>
      <rPr>
        <sz val="10"/>
        <rFont val="Arial Narrow"/>
        <family val="2"/>
      </rPr>
      <t xml:space="preserve">  3.</t>
    </r>
    <r>
      <rPr>
        <sz val="10"/>
        <rFont val="宋体"/>
        <charset val="134"/>
      </rPr>
      <t>附属单位上缴收入</t>
    </r>
  </si>
  <si>
    <r>
      <rPr>
        <sz val="10"/>
        <rFont val="Arial Narrow"/>
        <family val="2"/>
      </rPr>
      <t xml:space="preserve">  4.</t>
    </r>
    <r>
      <rPr>
        <sz val="10"/>
        <rFont val="宋体"/>
        <charset val="134"/>
      </rPr>
      <t>其他收入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</si>
  <si>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其中：捐赠收入</t>
    </r>
  </si>
  <si>
    <t>减：（二）事业类支出</t>
  </si>
  <si>
    <r>
      <rPr>
        <sz val="10"/>
        <rFont val="Arial Narrow"/>
        <family val="2"/>
      </rPr>
      <t xml:space="preserve">  1.</t>
    </r>
    <r>
      <rPr>
        <sz val="10"/>
        <rFont val="宋体"/>
        <charset val="134"/>
      </rPr>
      <t>事业支出（非财政补助支出）</t>
    </r>
  </si>
  <si>
    <r>
      <rPr>
        <sz val="10"/>
        <rFont val="Arial Narrow"/>
        <family val="2"/>
      </rPr>
      <t xml:space="preserve">  2.</t>
    </r>
    <r>
      <rPr>
        <sz val="10"/>
        <rFont val="宋体"/>
        <charset val="134"/>
      </rPr>
      <t>上缴上级支出</t>
    </r>
  </si>
  <si>
    <r>
      <rPr>
        <sz val="10"/>
        <rFont val="Arial Narrow"/>
        <family val="2"/>
      </rPr>
      <t xml:space="preserve">  3.</t>
    </r>
    <r>
      <rPr>
        <sz val="10"/>
        <rFont val="宋体"/>
        <charset val="134"/>
      </rPr>
      <t>对附属单位补助支出</t>
    </r>
  </si>
  <si>
    <r>
      <rPr>
        <sz val="10"/>
        <rFont val="Arial Narrow"/>
        <family val="2"/>
      </rPr>
      <t xml:space="preserve">  4.</t>
    </r>
    <r>
      <rPr>
        <sz val="10"/>
        <rFont val="宋体"/>
        <charset val="134"/>
      </rPr>
      <t>其他支出</t>
    </r>
  </si>
  <si>
    <t>三、本期经营结余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</si>
  <si>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经营收入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</si>
  <si>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减：经营支出</t>
    </r>
  </si>
  <si>
    <t>四、弥补以前年度亏损后的经营结余</t>
  </si>
  <si>
    <t>五、本年非财政补助结转结余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</si>
  <si>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减：非财政补助结转</t>
    </r>
  </si>
  <si>
    <t>六、本年非财政补助结余</t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</si>
  <si>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减：应缴企业所得税</t>
    </r>
  </si>
  <si>
    <r>
      <rPr>
        <sz val="10"/>
        <rFont val="Arial Narrow"/>
        <family val="2"/>
      </rPr>
      <t xml:space="preserve">  </t>
    </r>
    <r>
      <rPr>
        <sz val="10"/>
        <rFont val="宋体"/>
        <charset val="134"/>
      </rPr>
      <t>减：提取专用基金</t>
    </r>
  </si>
  <si>
    <t>七、转入事业基金</t>
  </si>
  <si>
    <r>
      <rPr>
        <sz val="10"/>
        <rFont val="宋体"/>
        <charset val="134"/>
      </rPr>
      <t>2017</t>
    </r>
    <r>
      <rPr>
        <sz val="11"/>
        <rFont val="宋体"/>
        <charset val="134"/>
      </rPr>
      <t>年度</t>
    </r>
  </si>
  <si>
    <t>固定资产明细清单（包含食堂所用的固定资产）</t>
  </si>
  <si>
    <t>截止2019年12月31日</t>
  </si>
  <si>
    <t>固定资产编码</t>
  </si>
  <si>
    <t>固定资产名称</t>
  </si>
  <si>
    <t>固定资产分类</t>
  </si>
  <si>
    <t>计量单位</t>
  </si>
  <si>
    <t>数量</t>
  </si>
  <si>
    <t>规格型号</t>
  </si>
  <si>
    <t>取得日期</t>
  </si>
  <si>
    <t>账面数</t>
  </si>
  <si>
    <t>存放地</t>
  </si>
  <si>
    <t>现状（正常使用/拟报损）</t>
  </si>
  <si>
    <t>报损原因</t>
  </si>
  <si>
    <t>房屋及建筑物、车辆填写补充信息</t>
  </si>
  <si>
    <t>原值</t>
  </si>
  <si>
    <t>累计折旧</t>
  </si>
  <si>
    <t>净值</t>
  </si>
  <si>
    <t>面积
（平方米）</t>
  </si>
  <si>
    <t>房产证号</t>
  </si>
  <si>
    <t>土地证号</t>
  </si>
  <si>
    <t>目前房屋状况（自用/出借/出租/闲置）</t>
  </si>
  <si>
    <t>车辆型号</t>
  </si>
  <si>
    <t>车牌号</t>
  </si>
  <si>
    <t>截止2018年12月31日</t>
  </si>
  <si>
    <t>截止2017年12月31日</t>
  </si>
  <si>
    <t>是</t>
  </si>
  <si>
    <t>2017-2019年固定资产采购、处置账面情况及流程</t>
  </si>
  <si>
    <t>1、固定资产采购</t>
  </si>
  <si>
    <t>固定资产入账原值</t>
  </si>
  <si>
    <t>采购合同金额</t>
  </si>
  <si>
    <t>采购申请是否经过适当审批</t>
  </si>
  <si>
    <t>采购是否经过比价</t>
  </si>
  <si>
    <t>金额为20万元上的固定资产是否有招投标相关资料</t>
  </si>
  <si>
    <t>金额为5万元以上是否有决算审计和合同</t>
  </si>
  <si>
    <t>验收手续是否具备</t>
  </si>
  <si>
    <t>0017</t>
  </si>
  <si>
    <t>联想台式机</t>
  </si>
  <si>
    <t>2010104 台式机</t>
  </si>
  <si>
    <t>台</t>
  </si>
  <si>
    <t>划拨</t>
  </si>
  <si>
    <t>0018</t>
  </si>
  <si>
    <t>0019</t>
  </si>
  <si>
    <t>笔记本电脑</t>
  </si>
  <si>
    <t>2010105 便携式计算机</t>
  </si>
  <si>
    <t>ThinkpadL440</t>
  </si>
  <si>
    <t>0020</t>
  </si>
  <si>
    <t>理想一体机</t>
  </si>
  <si>
    <t>2020300 多功能一体机</t>
  </si>
  <si>
    <t>ES2541ZL</t>
  </si>
  <si>
    <t>0021</t>
  </si>
  <si>
    <t>夏普一体机</t>
  </si>
  <si>
    <t>夏普MX-M2658N</t>
  </si>
  <si>
    <t>0022</t>
  </si>
  <si>
    <t>黑金刚碎纸机</t>
  </si>
  <si>
    <t>2021000 碎纸机</t>
  </si>
  <si>
    <t>0023</t>
  </si>
  <si>
    <t>学生课桌</t>
  </si>
  <si>
    <t>6010200 台、桌类</t>
  </si>
  <si>
    <t>套</t>
  </si>
  <si>
    <t>0024</t>
  </si>
  <si>
    <t>乐器</t>
  </si>
  <si>
    <t>3700199 其他乐器</t>
  </si>
  <si>
    <t>批</t>
  </si>
  <si>
    <t>乐器一批</t>
  </si>
  <si>
    <t>0025</t>
  </si>
  <si>
    <t>体育器材</t>
  </si>
  <si>
    <t>3719900 其他体育设备</t>
  </si>
  <si>
    <t>0026</t>
  </si>
  <si>
    <t>体育运动辅助设</t>
  </si>
  <si>
    <t>3719000 体育运动辅助设备</t>
  </si>
  <si>
    <t>0027</t>
  </si>
  <si>
    <t>实验仪器</t>
  </si>
  <si>
    <t>3609900 其他专用仪器仪表</t>
  </si>
  <si>
    <t>0028</t>
  </si>
  <si>
    <t>教学数学仪器</t>
  </si>
  <si>
    <t>360130199 其他教学数学专用仪器</t>
  </si>
  <si>
    <t>360130199 其他教学数学</t>
  </si>
  <si>
    <t>0029</t>
  </si>
  <si>
    <t>会议桌</t>
  </si>
  <si>
    <t>0030</t>
  </si>
  <si>
    <t>石桥图书一批</t>
  </si>
  <si>
    <t>501010199 其他普通图书</t>
  </si>
  <si>
    <t>0031</t>
  </si>
  <si>
    <t>萧统石像</t>
  </si>
  <si>
    <t>3069900 其他非金属矿物制品工业专用设备</t>
  </si>
  <si>
    <t>个</t>
  </si>
  <si>
    <t>0032</t>
  </si>
  <si>
    <t>中吴兴地</t>
  </si>
  <si>
    <t>本</t>
  </si>
  <si>
    <t>中吴兴地影集</t>
  </si>
  <si>
    <t>0033</t>
  </si>
  <si>
    <t>石桥餐桌椅</t>
  </si>
  <si>
    <t>0036</t>
  </si>
  <si>
    <t>石桥路障石球</t>
  </si>
  <si>
    <t>1039999 其他构筑物</t>
  </si>
  <si>
    <t>0037</t>
  </si>
  <si>
    <t>石桥触控一体机</t>
  </si>
  <si>
    <t>2020700 触控一体机</t>
  </si>
  <si>
    <t>0038</t>
  </si>
  <si>
    <t>车模工作室空调</t>
  </si>
  <si>
    <t>2029999 其他办公设备</t>
  </si>
  <si>
    <t>0039</t>
  </si>
  <si>
    <t>车模工作室电脑带感应器</t>
  </si>
  <si>
    <t>0040</t>
  </si>
  <si>
    <t>车模工作室打印机</t>
  </si>
  <si>
    <t>201060101 激光打印机</t>
  </si>
  <si>
    <t>0041</t>
  </si>
  <si>
    <t>车模比赛设备</t>
  </si>
  <si>
    <t>0042</t>
  </si>
  <si>
    <t>石桥校门口护栏</t>
  </si>
  <si>
    <t>0043</t>
  </si>
  <si>
    <t>教学用计算机</t>
  </si>
  <si>
    <t>联想</t>
  </si>
  <si>
    <t>0044</t>
  </si>
  <si>
    <t>孟河实验石头</t>
  </si>
  <si>
    <t>0045</t>
  </si>
  <si>
    <t>石桥空调</t>
  </si>
  <si>
    <t>0046</t>
  </si>
  <si>
    <t>实木课桌椅</t>
  </si>
  <si>
    <t>0047</t>
  </si>
  <si>
    <t>字画</t>
  </si>
  <si>
    <t>4029900 其他陈列品</t>
  </si>
  <si>
    <t>0048</t>
  </si>
  <si>
    <t>京瓷打印机</t>
  </si>
  <si>
    <t>0049</t>
  </si>
  <si>
    <t>彩色打印机</t>
  </si>
  <si>
    <t>0050</t>
  </si>
  <si>
    <t>佳能照相机</t>
  </si>
  <si>
    <t>2020403 数码相机</t>
  </si>
  <si>
    <t>佳能</t>
  </si>
  <si>
    <t>0051</t>
  </si>
  <si>
    <t>传真机</t>
  </si>
  <si>
    <t>2020100 电话机，复印机</t>
  </si>
  <si>
    <t>0052</t>
  </si>
  <si>
    <t>浪潮服务器</t>
  </si>
  <si>
    <t>2010103 PC服务器</t>
  </si>
  <si>
    <t>0053</t>
  </si>
  <si>
    <t>美的空调</t>
  </si>
  <si>
    <t>KFR-120LW</t>
  </si>
  <si>
    <t>0054</t>
  </si>
  <si>
    <t>KFR-51LW</t>
  </si>
  <si>
    <t>0055</t>
  </si>
  <si>
    <t>KFR-50LW</t>
  </si>
  <si>
    <t>0056</t>
  </si>
  <si>
    <t>中央空调</t>
  </si>
  <si>
    <t>0057</t>
  </si>
  <si>
    <t>数码摄像机</t>
  </si>
  <si>
    <t>2020499 其他照相机及器材</t>
  </si>
  <si>
    <t>0058</t>
  </si>
  <si>
    <t>饮水机</t>
  </si>
  <si>
    <t>2109900 其他机械设备</t>
  </si>
  <si>
    <t>0059</t>
  </si>
  <si>
    <t>实验设备</t>
  </si>
  <si>
    <t>0060</t>
  </si>
  <si>
    <t>文化展示用品</t>
  </si>
  <si>
    <t>0061</t>
  </si>
  <si>
    <t>电脑</t>
  </si>
  <si>
    <t>0063</t>
  </si>
  <si>
    <t>中央空调安装机组材料</t>
  </si>
  <si>
    <t>0064</t>
  </si>
  <si>
    <t>跆拳道训练垫子</t>
  </si>
  <si>
    <t>6019999 其他家具用具</t>
  </si>
  <si>
    <t>0065</t>
  </si>
  <si>
    <t>常州印象影集</t>
  </si>
  <si>
    <t>5010199 其他图书</t>
  </si>
  <si>
    <t>0066</t>
  </si>
  <si>
    <t>海康录像机</t>
  </si>
  <si>
    <t>2019900 其他计算机设备及软件</t>
  </si>
  <si>
    <t>0067</t>
  </si>
  <si>
    <t>综合性图书</t>
  </si>
  <si>
    <t>501010105 综合性图书</t>
  </si>
  <si>
    <t>0068</t>
  </si>
  <si>
    <t>综合实践主题开发</t>
  </si>
  <si>
    <t>0069</t>
  </si>
  <si>
    <t>18KW开水器</t>
  </si>
  <si>
    <t>3141000 饮食炊事机械</t>
  </si>
  <si>
    <t>0070</t>
  </si>
  <si>
    <t>石桥食堂厨房设备</t>
  </si>
  <si>
    <t>0074</t>
  </si>
  <si>
    <t>饮食炊事机械</t>
  </si>
  <si>
    <t>手推车</t>
  </si>
  <si>
    <t>0075</t>
  </si>
  <si>
    <t>0076</t>
  </si>
  <si>
    <t>0077</t>
  </si>
  <si>
    <t>0078</t>
  </si>
  <si>
    <t>0071</t>
  </si>
  <si>
    <t>话筒设备</t>
  </si>
  <si>
    <t>2321106 话筒设备</t>
  </si>
  <si>
    <t>一拖四</t>
  </si>
  <si>
    <t>0072</t>
  </si>
  <si>
    <t>0073</t>
  </si>
  <si>
    <t>0081</t>
  </si>
  <si>
    <t>视频监控设备</t>
  </si>
  <si>
    <t>2321007 视频监控设备</t>
  </si>
  <si>
    <t>0080</t>
  </si>
  <si>
    <t>台、桌类</t>
  </si>
  <si>
    <t>石桥学生课桌椅</t>
  </si>
  <si>
    <t>0079</t>
  </si>
  <si>
    <t>电子围栏</t>
  </si>
  <si>
    <t>2419900 其他电子和通信测量仪器</t>
  </si>
  <si>
    <t>石桥电子围栏</t>
  </si>
  <si>
    <t>0082</t>
  </si>
  <si>
    <t>护眼灯</t>
  </si>
  <si>
    <t>2420800 光学计量标准器具</t>
  </si>
  <si>
    <t>个教室</t>
  </si>
  <si>
    <t>0083</t>
  </si>
  <si>
    <t>其他普通图书</t>
  </si>
  <si>
    <t>教育类</t>
  </si>
  <si>
    <t>0085</t>
  </si>
  <si>
    <t>重新认识课堂</t>
  </si>
  <si>
    <t>0084</t>
  </si>
  <si>
    <t>电教仪器</t>
  </si>
  <si>
    <t>3601318 电教仪器</t>
  </si>
  <si>
    <t>荣耀（智慧教室）</t>
  </si>
  <si>
    <t>京东慧采</t>
  </si>
  <si>
    <t>0086</t>
  </si>
  <si>
    <t>儿童类</t>
  </si>
  <si>
    <t>0088</t>
  </si>
  <si>
    <t>融合资源教室器材</t>
  </si>
  <si>
    <t>训练器材</t>
  </si>
  <si>
    <t>0087</t>
  </si>
  <si>
    <t>平板充电车</t>
  </si>
  <si>
    <t>3239900 其他电工、电子专用生产设备</t>
  </si>
  <si>
    <t>60口（智慧教室）</t>
  </si>
  <si>
    <t>0091</t>
  </si>
  <si>
    <t>交换机</t>
  </si>
  <si>
    <t>2010202 交换机</t>
  </si>
  <si>
    <t>路由器与交换机（智慧教室）</t>
  </si>
  <si>
    <t>0092</t>
  </si>
  <si>
    <t>彩色（智慧教室）</t>
  </si>
  <si>
    <t>0093</t>
  </si>
  <si>
    <t>心理健康教育</t>
  </si>
  <si>
    <t>0097</t>
  </si>
  <si>
    <t>空调机组</t>
  </si>
  <si>
    <t>2101905 空调机组</t>
  </si>
  <si>
    <t>2匹</t>
  </si>
  <si>
    <t>0096</t>
  </si>
  <si>
    <t>台式机</t>
  </si>
  <si>
    <t>学生用（石桥）</t>
  </si>
  <si>
    <t>实物配发</t>
  </si>
  <si>
    <t>0102</t>
  </si>
  <si>
    <t>摄像机</t>
  </si>
  <si>
    <t>2321002 摄像机</t>
  </si>
  <si>
    <t>新（智慧教室）</t>
  </si>
  <si>
    <t>0103</t>
  </si>
  <si>
    <t>2、固定资产处置</t>
  </si>
  <si>
    <t>处置日账面价值</t>
  </si>
  <si>
    <t>处置是否经过适当审批</t>
  </si>
  <si>
    <t>2018-2019年职工薪酬明细表</t>
  </si>
  <si>
    <t>年度</t>
  </si>
  <si>
    <t>月份</t>
  </si>
  <si>
    <t>编制内/编制外</t>
  </si>
  <si>
    <t>职能</t>
  </si>
  <si>
    <t>员工姓名</t>
  </si>
  <si>
    <t>基本工资</t>
  </si>
  <si>
    <t>单位缴交</t>
  </si>
  <si>
    <t>个人缴交</t>
  </si>
  <si>
    <t>绩效工资</t>
  </si>
  <si>
    <t>补贴</t>
  </si>
  <si>
    <t>扣个人所得税</t>
  </si>
  <si>
    <t>实发工资</t>
  </si>
  <si>
    <t>养老金</t>
  </si>
  <si>
    <t>医保金</t>
  </si>
  <si>
    <t>失业金</t>
  </si>
  <si>
    <t>生育金</t>
  </si>
  <si>
    <t>工伤</t>
  </si>
  <si>
    <t>公积金</t>
  </si>
  <si>
    <t>小计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</si>
</sst>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9" formatCode="#,##0.00_ "/>
    <numFmt numFmtId="182" formatCode="yyyy&quot;年&quot;m&quot;月&quot;d&quot;日&quot;;@"/>
    <numFmt numFmtId="183" formatCode="#,##0.00_ ;[Red]\-#,##0.00\ "/>
    <numFmt numFmtId="184" formatCode="0.00_);[Red]\(0.00\)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Times New Roman"/>
      <family val="1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8"/>
      <name val="黑体"/>
      <charset val="134"/>
    </font>
    <font>
      <sz val="10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sz val="2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sz val="20"/>
      <name val="Times New Roman"/>
      <family val="1"/>
    </font>
    <font>
      <sz val="11"/>
      <color theme="1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2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>
      <alignment vertical="center"/>
    </xf>
    <xf numFmtId="0" fontId="6" fillId="0" borderId="0"/>
    <xf numFmtId="0" fontId="21" fillId="0" borderId="0">
      <alignment vertical="center"/>
    </xf>
    <xf numFmtId="0" fontId="1" fillId="0" borderId="0">
      <alignment vertical="center"/>
    </xf>
    <xf numFmtId="0" fontId="20" fillId="0" borderId="0"/>
    <xf numFmtId="43" fontId="28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Font="1"/>
    <xf numFmtId="0" fontId="0" fillId="0" borderId="0" xfId="0" applyFont="1" applyBorder="1"/>
    <xf numFmtId="49" fontId="0" fillId="0" borderId="0" xfId="0" applyNumberFormat="1"/>
    <xf numFmtId="0" fontId="5" fillId="0" borderId="0" xfId="0" applyFont="1"/>
    <xf numFmtId="49" fontId="2" fillId="0" borderId="0" xfId="0" applyNumberFormat="1" applyFont="1"/>
    <xf numFmtId="0" fontId="5" fillId="0" borderId="1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/>
    <xf numFmtId="49" fontId="2" fillId="0" borderId="1" xfId="0" applyNumberFormat="1" applyFont="1" applyBorder="1"/>
    <xf numFmtId="0" fontId="7" fillId="2" borderId="1" xfId="6" applyFont="1" applyFill="1" applyBorder="1" applyAlignment="1">
      <alignment horizontal="left" vertical="center"/>
    </xf>
    <xf numFmtId="0" fontId="2" fillId="0" borderId="1" xfId="0" applyFont="1" applyBorder="1"/>
    <xf numFmtId="0" fontId="7" fillId="2" borderId="1" xfId="6" applyFont="1" applyFill="1" applyBorder="1" applyAlignment="1">
      <alignment horizontal="right" vertical="center"/>
    </xf>
    <xf numFmtId="14" fontId="7" fillId="2" borderId="1" xfId="6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" fontId="7" fillId="2" borderId="1" xfId="6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8" fillId="2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43" fontId="0" fillId="0" borderId="1" xfId="1" applyFont="1" applyBorder="1" applyAlignment="1"/>
    <xf numFmtId="0" fontId="10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179" fontId="12" fillId="0" borderId="0" xfId="0" applyNumberFormat="1" applyFont="1" applyAlignment="1">
      <alignment horizontal="center" vertical="center"/>
    </xf>
    <xf numFmtId="0" fontId="2" fillId="0" borderId="0" xfId="4" applyFont="1" applyAlignment="1" applyProtection="1">
      <alignment horizontal="right" vertical="center"/>
      <protection locked="0"/>
    </xf>
    <xf numFmtId="0" fontId="2" fillId="0" borderId="0" xfId="4" applyFont="1" applyAlignment="1" applyProtection="1">
      <alignment horizontal="left" vertical="center"/>
      <protection locked="0"/>
    </xf>
    <xf numFmtId="179" fontId="1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179" fontId="13" fillId="0" borderId="1" xfId="0" applyNumberFormat="1" applyFont="1" applyBorder="1" applyAlignment="1">
      <alignment vertical="center" shrinkToFit="1"/>
    </xf>
    <xf numFmtId="179" fontId="13" fillId="0" borderId="4" xfId="0" applyNumberFormat="1" applyFont="1" applyBorder="1" applyAlignment="1">
      <alignment vertical="center" shrinkToFit="1"/>
    </xf>
    <xf numFmtId="0" fontId="12" fillId="0" borderId="2" xfId="0" applyFont="1" applyBorder="1" applyAlignment="1">
      <alignment horizontal="left" vertical="center" shrinkToFit="1"/>
    </xf>
    <xf numFmtId="179" fontId="12" fillId="0" borderId="1" xfId="0" applyNumberFormat="1" applyFont="1" applyBorder="1" applyAlignment="1">
      <alignment vertical="center" shrinkToFit="1"/>
    </xf>
    <xf numFmtId="179" fontId="12" fillId="0" borderId="4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179" fontId="12" fillId="0" borderId="4" xfId="0" applyNumberFormat="1" applyFont="1" applyFill="1" applyBorder="1" applyAlignment="1">
      <alignment vertical="center" shrinkToFit="1"/>
    </xf>
    <xf numFmtId="179" fontId="2" fillId="0" borderId="4" xfId="0" applyNumberFormat="1" applyFont="1" applyFill="1" applyBorder="1" applyAlignment="1">
      <alignment vertical="center" shrinkToFit="1"/>
    </xf>
    <xf numFmtId="179" fontId="13" fillId="0" borderId="4" xfId="0" applyNumberFormat="1" applyFont="1" applyFill="1" applyBorder="1" applyAlignment="1">
      <alignment vertical="center" shrinkToFit="1"/>
    </xf>
    <xf numFmtId="179" fontId="12" fillId="0" borderId="1" xfId="0" applyNumberFormat="1" applyFont="1" applyBorder="1" applyAlignment="1">
      <alignment horizontal="right" vertical="center" shrinkToFit="1"/>
    </xf>
    <xf numFmtId="179" fontId="12" fillId="0" borderId="4" xfId="0" applyNumberFormat="1" applyFont="1" applyFill="1" applyBorder="1" applyAlignment="1">
      <alignment horizontal="right" vertical="center" shrinkToFit="1"/>
    </xf>
    <xf numFmtId="179" fontId="12" fillId="0" borderId="1" xfId="0" applyNumberFormat="1" applyFont="1" applyFill="1" applyBorder="1" applyAlignment="1">
      <alignment horizontal="right" vertical="center" shrinkToFit="1"/>
    </xf>
    <xf numFmtId="179" fontId="13" fillId="0" borderId="1" xfId="0" applyNumberFormat="1" applyFont="1" applyBorder="1" applyAlignment="1">
      <alignment horizontal="right" vertical="center" shrinkToFit="1"/>
    </xf>
    <xf numFmtId="179" fontId="13" fillId="0" borderId="4" xfId="0" applyNumberFormat="1" applyFont="1" applyFill="1" applyBorder="1" applyAlignment="1">
      <alignment horizontal="right" vertical="center" shrinkToFit="1"/>
    </xf>
    <xf numFmtId="179" fontId="12" fillId="0" borderId="4" xfId="0" applyNumberFormat="1" applyFont="1" applyBorder="1" applyAlignment="1">
      <alignment horizontal="right" vertical="center" shrinkToFit="1"/>
    </xf>
    <xf numFmtId="179" fontId="13" fillId="0" borderId="4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left" vertical="center" shrinkToFit="1"/>
    </xf>
    <xf numFmtId="179" fontId="13" fillId="0" borderId="13" xfId="0" applyNumberFormat="1" applyFont="1" applyBorder="1" applyAlignment="1">
      <alignment horizontal="right" vertical="center" shrinkToFit="1"/>
    </xf>
    <xf numFmtId="179" fontId="13" fillId="0" borderId="14" xfId="0" applyNumberFormat="1" applyFont="1" applyBorder="1" applyAlignment="1">
      <alignment horizontal="right" vertical="center" shrinkToFit="1"/>
    </xf>
    <xf numFmtId="4" fontId="14" fillId="0" borderId="0" xfId="4" applyNumberFormat="1" applyFont="1" applyBorder="1" applyAlignment="1">
      <alignment horizontal="center" vertical="center"/>
    </xf>
    <xf numFmtId="0" fontId="2" fillId="0" borderId="0" xfId="4" applyFont="1" applyAlignment="1" applyProtection="1">
      <alignment vertical="center"/>
      <protection locked="0"/>
    </xf>
    <xf numFmtId="0" fontId="12" fillId="0" borderId="0" xfId="4" applyFont="1" applyAlignment="1" applyProtection="1">
      <alignment horizontal="left" vertical="center"/>
      <protection locked="0"/>
    </xf>
    <xf numFmtId="182" fontId="12" fillId="0" borderId="0" xfId="4" applyNumberFormat="1" applyFont="1" applyBorder="1" applyAlignment="1" applyProtection="1">
      <alignment vertical="center"/>
      <protection locked="0"/>
    </xf>
    <xf numFmtId="0" fontId="12" fillId="0" borderId="0" xfId="4" applyFont="1" applyAlignment="1" applyProtection="1">
      <alignment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182" fontId="2" fillId="0" borderId="16" xfId="4" applyNumberFormat="1" applyFont="1" applyBorder="1" applyAlignment="1" applyProtection="1">
      <alignment horizontal="center" vertical="center" wrapText="1"/>
      <protection locked="0"/>
    </xf>
    <xf numFmtId="0" fontId="2" fillId="0" borderId="16" xfId="4" applyFont="1" applyBorder="1" applyAlignment="1" applyProtection="1">
      <alignment horizontal="center" vertical="center"/>
      <protection locked="0"/>
    </xf>
    <xf numFmtId="182" fontId="2" fillId="0" borderId="17" xfId="4" applyNumberFormat="1" applyFont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left" vertical="center"/>
      <protection locked="0"/>
    </xf>
    <xf numFmtId="4" fontId="12" fillId="0" borderId="1" xfId="4" applyNumberFormat="1" applyFont="1" applyFill="1" applyBorder="1" applyAlignment="1" applyProtection="1">
      <alignment horizontal="right" vertical="center"/>
      <protection locked="0"/>
    </xf>
    <xf numFmtId="0" fontId="5" fillId="0" borderId="1" xfId="4" applyFont="1" applyFill="1" applyBorder="1" applyAlignment="1">
      <alignment horizontal="left" vertical="center"/>
    </xf>
    <xf numFmtId="4" fontId="12" fillId="0" borderId="4" xfId="4" applyNumberFormat="1" applyFont="1" applyFill="1" applyBorder="1" applyAlignment="1" applyProtection="1">
      <alignment horizontal="right" vertical="center"/>
      <protection locked="0"/>
    </xf>
    <xf numFmtId="0" fontId="12" fillId="0" borderId="2" xfId="4" applyFont="1" applyFill="1" applyBorder="1" applyAlignment="1" applyProtection="1">
      <alignment horizontal="left" vertical="center"/>
      <protection locked="0"/>
    </xf>
    <xf numFmtId="0" fontId="12" fillId="0" borderId="1" xfId="4" applyFont="1" applyFill="1" applyBorder="1" applyAlignment="1">
      <alignment vertical="center"/>
    </xf>
    <xf numFmtId="4" fontId="12" fillId="0" borderId="1" xfId="4" applyNumberFormat="1" applyFont="1" applyFill="1" applyBorder="1" applyAlignment="1" applyProtection="1">
      <alignment vertical="center"/>
      <protection locked="0"/>
    </xf>
    <xf numFmtId="4" fontId="12" fillId="0" borderId="4" xfId="4" applyNumberFormat="1" applyFont="1" applyFill="1" applyBorder="1" applyAlignment="1" applyProtection="1">
      <alignment vertical="center"/>
      <protection locked="0"/>
    </xf>
    <xf numFmtId="0" fontId="12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4" fontId="13" fillId="0" borderId="1" xfId="4" applyNumberFormat="1" applyFont="1" applyFill="1" applyBorder="1" applyAlignment="1" applyProtection="1">
      <alignment horizontal="right" vertical="center"/>
      <protection locked="0"/>
    </xf>
    <xf numFmtId="4" fontId="13" fillId="0" borderId="4" xfId="4" applyNumberFormat="1" applyFont="1" applyFill="1" applyBorder="1" applyAlignment="1" applyProtection="1">
      <alignment horizontal="right" vertical="center"/>
      <protection locked="0"/>
    </xf>
    <xf numFmtId="4" fontId="12" fillId="0" borderId="1" xfId="4" applyNumberFormat="1" applyFont="1" applyFill="1" applyBorder="1" applyAlignment="1" applyProtection="1">
      <alignment vertical="center"/>
    </xf>
    <xf numFmtId="179" fontId="12" fillId="0" borderId="1" xfId="4" applyNumberFormat="1" applyFont="1" applyFill="1" applyBorder="1" applyAlignment="1" applyProtection="1">
      <alignment horizontal="right" vertical="center"/>
      <protection locked="0"/>
    </xf>
    <xf numFmtId="0" fontId="12" fillId="0" borderId="2" xfId="4" applyFont="1" applyFill="1" applyBorder="1" applyAlignment="1" applyProtection="1">
      <alignment vertical="center"/>
      <protection locked="0"/>
    </xf>
    <xf numFmtId="0" fontId="13" fillId="0" borderId="2" xfId="4" applyFont="1" applyFill="1" applyBorder="1" applyAlignment="1" applyProtection="1">
      <alignment horizontal="center" vertical="center"/>
      <protection locked="0"/>
    </xf>
    <xf numFmtId="0" fontId="5" fillId="0" borderId="12" xfId="4" applyFont="1" applyFill="1" applyBorder="1" applyAlignment="1">
      <alignment horizontal="center" vertical="center"/>
    </xf>
    <xf numFmtId="4" fontId="13" fillId="0" borderId="13" xfId="4" applyNumberFormat="1" applyFont="1" applyFill="1" applyBorder="1" applyAlignment="1" applyProtection="1">
      <alignment horizontal="right" vertical="center"/>
      <protection locked="0"/>
    </xf>
    <xf numFmtId="0" fontId="5" fillId="0" borderId="13" xfId="4" applyFont="1" applyFill="1" applyBorder="1" applyAlignment="1">
      <alignment horizontal="center" vertical="center"/>
    </xf>
    <xf numFmtId="4" fontId="13" fillId="0" borderId="14" xfId="4" applyNumberFormat="1" applyFont="1" applyFill="1" applyBorder="1" applyAlignment="1" applyProtection="1">
      <alignment horizontal="right" vertical="center"/>
      <protection locked="0"/>
    </xf>
    <xf numFmtId="43" fontId="11" fillId="0" borderId="0" xfId="2" applyNumberFormat="1" applyFont="1" applyFill="1" applyBorder="1" applyAlignment="1" applyProtection="1">
      <alignment horizontal="center" vertical="center"/>
    </xf>
    <xf numFmtId="43" fontId="12" fillId="0" borderId="0" xfId="1" applyFont="1" applyFill="1" applyBorder="1" applyAlignment="1">
      <alignment horizontal="lef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2" fillId="0" borderId="0" xfId="3" applyNumberFormat="1" applyFont="1" applyFill="1" applyBorder="1" applyAlignment="1">
      <alignment vertical="center"/>
    </xf>
    <xf numFmtId="183" fontId="13" fillId="0" borderId="18" xfId="3" applyNumberFormat="1" applyFont="1" applyFill="1" applyBorder="1" applyAlignment="1">
      <alignment horizontal="center" vertical="center"/>
    </xf>
    <xf numFmtId="183" fontId="13" fillId="0" borderId="19" xfId="3" applyNumberFormat="1" applyFont="1" applyFill="1" applyBorder="1" applyAlignment="1">
      <alignment horizontal="center" vertical="center"/>
    </xf>
    <xf numFmtId="43" fontId="13" fillId="0" borderId="2" xfId="7" applyNumberFormat="1" applyFont="1" applyFill="1" applyBorder="1" applyAlignment="1">
      <alignment vertical="center"/>
    </xf>
    <xf numFmtId="179" fontId="13" fillId="0" borderId="4" xfId="3" applyNumberFormat="1" applyFont="1" applyFill="1" applyBorder="1" applyAlignment="1">
      <alignment horizontal="right" vertical="center"/>
    </xf>
    <xf numFmtId="179" fontId="12" fillId="0" borderId="2" xfId="3" applyNumberFormat="1" applyFont="1" applyFill="1" applyBorder="1" applyAlignment="1">
      <alignment vertical="center"/>
    </xf>
    <xf numFmtId="179" fontId="12" fillId="0" borderId="4" xfId="3" applyNumberFormat="1" applyFont="1" applyFill="1" applyBorder="1" applyAlignment="1">
      <alignment horizontal="right" vertical="center"/>
    </xf>
    <xf numFmtId="179" fontId="12" fillId="4" borderId="2" xfId="3" applyNumberFormat="1" applyFont="1" applyFill="1" applyBorder="1" applyAlignment="1">
      <alignment vertical="center"/>
    </xf>
    <xf numFmtId="179" fontId="12" fillId="4" borderId="4" xfId="3" applyNumberFormat="1" applyFont="1" applyFill="1" applyBorder="1" applyAlignment="1">
      <alignment horizontal="right" vertical="center"/>
    </xf>
    <xf numFmtId="179" fontId="13" fillId="0" borderId="2" xfId="3" applyNumberFormat="1" applyFont="1" applyFill="1" applyBorder="1" applyAlignment="1">
      <alignment vertical="center"/>
    </xf>
    <xf numFmtId="179" fontId="13" fillId="0" borderId="20" xfId="3" applyNumberFormat="1" applyFont="1" applyFill="1" applyBorder="1" applyAlignment="1">
      <alignment vertical="center"/>
    </xf>
    <xf numFmtId="179" fontId="13" fillId="0" borderId="21" xfId="3" applyNumberFormat="1" applyFont="1" applyFill="1" applyBorder="1" applyAlignment="1">
      <alignment horizontal="right" vertical="center"/>
    </xf>
    <xf numFmtId="0" fontId="15" fillId="0" borderId="0" xfId="7" applyFont="1" applyFill="1" applyAlignment="1" applyProtection="1">
      <alignment vertical="center"/>
      <protection locked="0"/>
    </xf>
    <xf numFmtId="0" fontId="16" fillId="0" borderId="0" xfId="7" applyFont="1" applyFill="1" applyAlignment="1" applyProtection="1">
      <alignment vertical="center"/>
      <protection locked="0"/>
    </xf>
    <xf numFmtId="182" fontId="12" fillId="0" borderId="0" xfId="1" applyNumberFormat="1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183" fontId="12" fillId="0" borderId="0" xfId="3" applyNumberFormat="1" applyFont="1" applyFill="1" applyBorder="1" applyAlignment="1">
      <alignment vertical="center" wrapText="1"/>
    </xf>
    <xf numFmtId="184" fontId="13" fillId="0" borderId="18" xfId="3" applyNumberFormat="1" applyFont="1" applyFill="1" applyBorder="1" applyAlignment="1">
      <alignment horizontal="center" vertical="center"/>
    </xf>
    <xf numFmtId="14" fontId="13" fillId="0" borderId="23" xfId="3" applyNumberFormat="1" applyFont="1" applyFill="1" applyBorder="1" applyAlignment="1">
      <alignment horizontal="center" vertical="center"/>
    </xf>
    <xf numFmtId="184" fontId="5" fillId="0" borderId="23" xfId="3" applyNumberFormat="1" applyFont="1" applyFill="1" applyBorder="1" applyAlignment="1">
      <alignment horizontal="center" vertical="center" wrapText="1"/>
    </xf>
    <xf numFmtId="14" fontId="13" fillId="0" borderId="19" xfId="3" applyNumberFormat="1" applyFont="1" applyFill="1" applyBorder="1" applyAlignment="1">
      <alignment horizontal="center" vertical="center"/>
    </xf>
    <xf numFmtId="183" fontId="13" fillId="0" borderId="2" xfId="3" applyNumberFormat="1" applyFont="1" applyFill="1" applyBorder="1" applyAlignment="1">
      <alignment vertical="center" wrapText="1"/>
    </xf>
    <xf numFmtId="183" fontId="13" fillId="0" borderId="1" xfId="3" applyNumberFormat="1" applyFont="1" applyFill="1" applyBorder="1" applyAlignment="1">
      <alignment horizontal="right" vertical="center"/>
    </xf>
    <xf numFmtId="183" fontId="13" fillId="0" borderId="1" xfId="3" applyNumberFormat="1" applyFont="1" applyFill="1" applyBorder="1" applyAlignment="1">
      <alignment vertical="center" wrapText="1"/>
    </xf>
    <xf numFmtId="183" fontId="13" fillId="0" borderId="4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vertical="center" wrapText="1"/>
    </xf>
    <xf numFmtId="183" fontId="12" fillId="0" borderId="1" xfId="3" applyNumberFormat="1" applyFont="1" applyFill="1" applyBorder="1" applyAlignment="1">
      <alignment horizontal="right" vertical="center"/>
    </xf>
    <xf numFmtId="183" fontId="12" fillId="0" borderId="1" xfId="3" applyNumberFormat="1" applyFont="1" applyFill="1" applyBorder="1" applyAlignment="1">
      <alignment vertical="center" wrapText="1"/>
    </xf>
    <xf numFmtId="183" fontId="12" fillId="0" borderId="4" xfId="3" applyNumberFormat="1" applyFont="1" applyFill="1" applyBorder="1" applyAlignment="1">
      <alignment horizontal="right" vertical="center"/>
    </xf>
    <xf numFmtId="183" fontId="12" fillId="4" borderId="2" xfId="3" applyNumberFormat="1" applyFont="1" applyFill="1" applyBorder="1" applyAlignment="1">
      <alignment vertical="center" wrapText="1"/>
    </xf>
    <xf numFmtId="183" fontId="12" fillId="4" borderId="1" xfId="3" applyNumberFormat="1" applyFont="1" applyFill="1" applyBorder="1" applyAlignment="1">
      <alignment vertical="center" wrapText="1"/>
    </xf>
    <xf numFmtId="43" fontId="12" fillId="0" borderId="1" xfId="8" applyFont="1" applyBorder="1" applyProtection="1"/>
    <xf numFmtId="0" fontId="12" fillId="0" borderId="1" xfId="7" applyFont="1" applyFill="1" applyBorder="1" applyAlignment="1" applyProtection="1">
      <alignment vertical="center"/>
      <protection locked="0"/>
    </xf>
    <xf numFmtId="183" fontId="13" fillId="0" borderId="2" xfId="3" applyNumberFormat="1" applyFont="1" applyFill="1" applyBorder="1" applyAlignment="1">
      <alignment horizontal="center" vertical="center" wrapText="1"/>
    </xf>
    <xf numFmtId="183" fontId="13" fillId="0" borderId="1" xfId="3" applyNumberFormat="1" applyFont="1" applyFill="1" applyBorder="1" applyAlignment="1">
      <alignment horizontal="center" vertical="center" wrapText="1"/>
    </xf>
    <xf numFmtId="183" fontId="17" fillId="0" borderId="1" xfId="3" applyNumberFormat="1" applyFont="1" applyFill="1" applyBorder="1" applyAlignment="1">
      <alignment vertical="center" wrapText="1"/>
    </xf>
    <xf numFmtId="183" fontId="13" fillId="0" borderId="1" xfId="3" applyNumberFormat="1" applyFont="1" applyFill="1" applyBorder="1" applyAlignment="1">
      <alignment horizontal="left" vertical="center" wrapText="1"/>
    </xf>
    <xf numFmtId="183" fontId="13" fillId="0" borderId="24" xfId="3" applyNumberFormat="1" applyFont="1" applyFill="1" applyBorder="1" applyAlignment="1">
      <alignment horizontal="center" vertical="center" wrapText="1"/>
    </xf>
    <xf numFmtId="183" fontId="13" fillId="0" borderId="25" xfId="3" applyNumberFormat="1" applyFont="1" applyFill="1" applyBorder="1" applyAlignment="1">
      <alignment horizontal="right" vertical="center"/>
    </xf>
    <xf numFmtId="183" fontId="13" fillId="0" borderId="25" xfId="3" applyNumberFormat="1" applyFont="1" applyFill="1" applyBorder="1" applyAlignment="1">
      <alignment horizontal="center" vertical="center" wrapText="1"/>
    </xf>
    <xf numFmtId="183" fontId="13" fillId="0" borderId="26" xfId="3" applyNumberFormat="1" applyFont="1" applyFill="1" applyBorder="1" applyAlignment="1">
      <alignment horizontal="right" vertical="center"/>
    </xf>
    <xf numFmtId="179" fontId="15" fillId="0" borderId="0" xfId="7" applyNumberFormat="1" applyFont="1" applyFill="1" applyBorder="1" applyAlignment="1" applyProtection="1">
      <alignment vertical="center"/>
      <protection locked="0"/>
    </xf>
    <xf numFmtId="179" fontId="16" fillId="0" borderId="0" xfId="7" applyNumberFormat="1" applyFont="1" applyFill="1" applyBorder="1" applyAlignment="1" applyProtection="1">
      <alignment vertical="center"/>
      <protection locked="0"/>
    </xf>
    <xf numFmtId="179" fontId="18" fillId="0" borderId="0" xfId="3" applyNumberFormat="1" applyFont="1" applyFill="1" applyBorder="1" applyAlignment="1">
      <alignment vertical="center"/>
    </xf>
    <xf numFmtId="179" fontId="16" fillId="0" borderId="0" xfId="7" applyNumberFormat="1" applyFont="1" applyFill="1" applyAlignment="1" applyProtection="1">
      <alignment vertical="center"/>
      <protection locked="0"/>
    </xf>
    <xf numFmtId="179" fontId="16" fillId="0" borderId="0" xfId="7" applyNumberFormat="1" applyFont="1" applyFill="1" applyBorder="1" applyAlignment="1" applyProtection="1">
      <alignment horizontal="center" vertical="center"/>
      <protection locked="0"/>
    </xf>
    <xf numFmtId="0" fontId="19" fillId="0" borderId="0" xfId="7" applyFont="1" applyFill="1" applyAlignment="1">
      <alignment vertical="center"/>
    </xf>
    <xf numFmtId="43" fontId="11" fillId="0" borderId="0" xfId="2" applyNumberFormat="1" applyFont="1" applyFill="1" applyBorder="1" applyAlignment="1" applyProtection="1">
      <alignment horizontal="center" vertical="center"/>
    </xf>
    <xf numFmtId="182" fontId="12" fillId="0" borderId="0" xfId="1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12" fillId="0" borderId="22" xfId="7" applyNumberFormat="1" applyFont="1" applyFill="1" applyBorder="1" applyAlignment="1">
      <alignment horizontal="left" vertical="center"/>
    </xf>
    <xf numFmtId="4" fontId="11" fillId="0" borderId="0" xfId="4" applyNumberFormat="1" applyFont="1" applyBorder="1" applyAlignment="1">
      <alignment horizontal="center" vertical="center"/>
    </xf>
    <xf numFmtId="182" fontId="12" fillId="0" borderId="0" xfId="4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center"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57" fontId="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9">
    <cellStyle name="百分比" xfId="3" builtinId="5"/>
    <cellStyle name="常规" xfId="0" builtinId="0"/>
    <cellStyle name="常规 2" xfId="5"/>
    <cellStyle name="常规 3" xfId="6"/>
    <cellStyle name="常规_2006徐工科技合并报表－新准则_1" xfId="7"/>
    <cellStyle name="常规_白蚁所报表（审计调整后）" xfId="4"/>
    <cellStyle name="超链接" xfId="2" builtinId="8"/>
    <cellStyle name="千位分隔" xfId="1" builtinId="3"/>
    <cellStyle name="千位分隔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46"/>
  <sheetViews>
    <sheetView workbookViewId="0">
      <selection activeCell="D18" sqref="D18"/>
    </sheetView>
  </sheetViews>
  <sheetFormatPr defaultColWidth="9" defaultRowHeight="20.100000000000001" customHeight="1"/>
  <cols>
    <col min="1" max="1" width="22.875" customWidth="1"/>
    <col min="2" max="3" width="11.125" customWidth="1"/>
    <col min="4" max="4" width="22.5" customWidth="1"/>
    <col min="5" max="5" width="11.125" customWidth="1"/>
    <col min="6" max="6" width="10.375" customWidth="1"/>
  </cols>
  <sheetData>
    <row r="1" spans="1:88" s="105" customFormat="1" ht="20.100000000000001" customHeight="1">
      <c r="A1" s="140" t="s">
        <v>1</v>
      </c>
      <c r="B1" s="140"/>
      <c r="C1" s="140"/>
      <c r="D1" s="140"/>
      <c r="E1" s="140"/>
      <c r="F1" s="140"/>
      <c r="G1" s="90"/>
      <c r="H1" s="90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88" s="106" customFormat="1" ht="20.100000000000001" customHeight="1">
      <c r="A2" s="141">
        <v>43830</v>
      </c>
      <c r="B2" s="141"/>
      <c r="C2" s="141"/>
      <c r="D2" s="141"/>
      <c r="E2" s="141"/>
      <c r="F2" s="141"/>
      <c r="G2" s="107"/>
      <c r="H2" s="107"/>
      <c r="I2" s="135"/>
      <c r="J2" s="136"/>
      <c r="K2" s="135"/>
      <c r="L2" s="136"/>
      <c r="M2" s="137"/>
    </row>
    <row r="3" spans="1:88" s="106" customFormat="1" ht="20.100000000000001" customHeight="1">
      <c r="A3" s="93"/>
      <c r="B3" s="108"/>
      <c r="C3" s="108"/>
      <c r="D3" s="108"/>
      <c r="E3" s="109"/>
      <c r="F3" s="108" t="s">
        <v>2</v>
      </c>
      <c r="G3" s="108"/>
      <c r="H3" s="107"/>
      <c r="I3" s="138"/>
      <c r="J3" s="136"/>
      <c r="K3" s="135"/>
      <c r="L3" s="136"/>
      <c r="M3" s="137"/>
      <c r="P3" s="139"/>
      <c r="CG3" s="139"/>
      <c r="CH3" s="139"/>
      <c r="CI3" s="139"/>
      <c r="CJ3" s="139"/>
    </row>
    <row r="4" spans="1:88" ht="20.100000000000001" customHeight="1">
      <c r="A4" s="93" t="s">
        <v>3</v>
      </c>
      <c r="F4" t="s">
        <v>4</v>
      </c>
    </row>
    <row r="5" spans="1:88" ht="31.5" customHeight="1">
      <c r="A5" s="110" t="s">
        <v>5</v>
      </c>
      <c r="B5" s="111" t="s">
        <v>6</v>
      </c>
      <c r="C5" s="111" t="s">
        <v>7</v>
      </c>
      <c r="D5" s="112" t="s">
        <v>8</v>
      </c>
      <c r="E5" s="111" t="s">
        <v>9</v>
      </c>
      <c r="F5" s="113" t="s">
        <v>10</v>
      </c>
    </row>
    <row r="6" spans="1:88" ht="20.100000000000001" customHeight="1">
      <c r="A6" s="114" t="s">
        <v>11</v>
      </c>
      <c r="B6" s="115"/>
      <c r="C6" s="115"/>
      <c r="D6" s="116" t="s">
        <v>12</v>
      </c>
      <c r="E6" s="115"/>
      <c r="F6" s="117"/>
    </row>
    <row r="7" spans="1:88" ht="20.100000000000001" customHeight="1">
      <c r="A7" s="118" t="s">
        <v>13</v>
      </c>
      <c r="B7" s="119"/>
      <c r="C7" s="119"/>
      <c r="D7" s="120" t="s">
        <v>14</v>
      </c>
      <c r="E7" s="119"/>
      <c r="F7" s="121"/>
    </row>
    <row r="8" spans="1:88" ht="20.100000000000001" customHeight="1">
      <c r="A8" s="118" t="s">
        <v>15</v>
      </c>
      <c r="B8" s="119"/>
      <c r="C8" s="119"/>
      <c r="D8" s="120" t="s">
        <v>16</v>
      </c>
      <c r="E8" s="119"/>
      <c r="F8" s="121"/>
    </row>
    <row r="9" spans="1:88" ht="20.100000000000001" customHeight="1">
      <c r="A9" s="118" t="s">
        <v>17</v>
      </c>
      <c r="B9" s="119"/>
      <c r="C9" s="119"/>
      <c r="D9" s="120" t="s">
        <v>18</v>
      </c>
      <c r="E9" s="119"/>
      <c r="F9" s="121"/>
    </row>
    <row r="10" spans="1:88" ht="20.100000000000001" customHeight="1">
      <c r="A10" s="118" t="s">
        <v>19</v>
      </c>
      <c r="B10" s="119"/>
      <c r="C10" s="119"/>
      <c r="D10" s="120" t="s">
        <v>20</v>
      </c>
      <c r="E10" s="119"/>
      <c r="F10" s="121"/>
    </row>
    <row r="11" spans="1:88" ht="20.100000000000001" customHeight="1">
      <c r="A11" s="118" t="s">
        <v>21</v>
      </c>
      <c r="B11" s="119"/>
      <c r="C11" s="119"/>
      <c r="D11" s="120" t="s">
        <v>22</v>
      </c>
      <c r="E11" s="119"/>
      <c r="F11" s="121"/>
    </row>
    <row r="12" spans="1:88" ht="20.100000000000001" customHeight="1">
      <c r="A12" s="118" t="s">
        <v>23</v>
      </c>
      <c r="B12" s="119"/>
      <c r="C12" s="119"/>
      <c r="D12" s="120" t="s">
        <v>24</v>
      </c>
      <c r="E12" s="119"/>
      <c r="F12" s="121"/>
    </row>
    <row r="13" spans="1:88" ht="20.100000000000001" customHeight="1">
      <c r="A13" s="122" t="s">
        <v>25</v>
      </c>
      <c r="B13" s="119"/>
      <c r="C13" s="119"/>
      <c r="D13" s="120" t="s">
        <v>26</v>
      </c>
      <c r="E13" s="119"/>
      <c r="F13" s="121"/>
    </row>
    <row r="14" spans="1:88" ht="20.100000000000001" customHeight="1">
      <c r="A14" s="118" t="s">
        <v>27</v>
      </c>
      <c r="B14" s="119"/>
      <c r="C14" s="119"/>
      <c r="D14" s="120" t="s">
        <v>28</v>
      </c>
      <c r="E14" s="119"/>
      <c r="F14" s="121"/>
    </row>
    <row r="15" spans="1:88" ht="20.100000000000001" customHeight="1">
      <c r="A15" s="118" t="s">
        <v>29</v>
      </c>
      <c r="B15" s="119"/>
      <c r="C15" s="119"/>
      <c r="D15" s="123" t="s">
        <v>30</v>
      </c>
      <c r="E15" s="119"/>
      <c r="F15" s="121"/>
    </row>
    <row r="16" spans="1:88" ht="20.100000000000001" customHeight="1">
      <c r="A16" s="118" t="s">
        <v>31</v>
      </c>
      <c r="B16" s="124"/>
      <c r="C16" s="124"/>
      <c r="D16" s="123" t="s">
        <v>32</v>
      </c>
      <c r="E16" s="119"/>
      <c r="F16" s="121"/>
    </row>
    <row r="17" spans="1:6" ht="20.100000000000001" customHeight="1">
      <c r="A17" s="118" t="s">
        <v>33</v>
      </c>
      <c r="B17" s="124"/>
      <c r="C17" s="124"/>
      <c r="D17" s="123" t="s">
        <v>34</v>
      </c>
      <c r="E17" s="119"/>
      <c r="F17" s="121"/>
    </row>
    <row r="18" spans="1:6" ht="20.100000000000001" customHeight="1">
      <c r="A18" s="118" t="s">
        <v>35</v>
      </c>
      <c r="B18" s="124"/>
      <c r="C18" s="124"/>
      <c r="D18" s="125" t="s">
        <v>36</v>
      </c>
      <c r="E18" s="119"/>
      <c r="F18" s="121"/>
    </row>
    <row r="19" spans="1:6" ht="20.100000000000001" customHeight="1">
      <c r="A19" s="118" t="s">
        <v>37</v>
      </c>
      <c r="B19" s="124"/>
      <c r="C19" s="124"/>
      <c r="D19" s="120" t="s">
        <v>38</v>
      </c>
      <c r="E19" s="119"/>
      <c r="F19" s="121"/>
    </row>
    <row r="20" spans="1:6" ht="20.100000000000001" customHeight="1">
      <c r="A20" s="126" t="s">
        <v>39</v>
      </c>
      <c r="B20" s="115">
        <f>SUM(B7:B19)</f>
        <v>0</v>
      </c>
      <c r="C20" s="115">
        <f>SUM(C7:C19)</f>
        <v>0</v>
      </c>
      <c r="D20" s="120" t="s">
        <v>40</v>
      </c>
      <c r="E20" s="119"/>
      <c r="F20" s="121"/>
    </row>
    <row r="21" spans="1:6" ht="20.100000000000001" customHeight="1">
      <c r="A21" s="114" t="s">
        <v>41</v>
      </c>
      <c r="B21" s="115"/>
      <c r="C21" s="115"/>
      <c r="D21" s="127" t="s">
        <v>42</v>
      </c>
      <c r="E21" s="115">
        <f>SUM(E7:E20)</f>
        <v>0</v>
      </c>
      <c r="F21" s="117">
        <f>SUM(F7:F20)</f>
        <v>0</v>
      </c>
    </row>
    <row r="22" spans="1:6" ht="20.100000000000001" customHeight="1">
      <c r="A22" s="118" t="s">
        <v>43</v>
      </c>
      <c r="B22" s="119"/>
      <c r="C22" s="119"/>
      <c r="D22" s="116" t="s">
        <v>44</v>
      </c>
      <c r="E22" s="115"/>
      <c r="F22" s="117"/>
    </row>
    <row r="23" spans="1:6" ht="20.100000000000001" customHeight="1">
      <c r="A23" s="118" t="s">
        <v>45</v>
      </c>
      <c r="B23" s="119"/>
      <c r="C23" s="119"/>
      <c r="D23" s="123" t="s">
        <v>46</v>
      </c>
      <c r="E23" s="119"/>
      <c r="F23" s="121"/>
    </row>
    <row r="24" spans="1:6" ht="20.100000000000001" customHeight="1">
      <c r="A24" s="118" t="s">
        <v>47</v>
      </c>
      <c r="B24" s="119"/>
      <c r="C24" s="119"/>
      <c r="D24" s="123" t="s">
        <v>48</v>
      </c>
      <c r="E24" s="119"/>
      <c r="F24" s="121"/>
    </row>
    <row r="25" spans="1:6" ht="20.100000000000001" customHeight="1">
      <c r="A25" s="118" t="s">
        <v>49</v>
      </c>
      <c r="B25" s="119"/>
      <c r="C25" s="119"/>
      <c r="D25" s="123" t="s">
        <v>50</v>
      </c>
      <c r="E25" s="119"/>
      <c r="F25" s="121"/>
    </row>
    <row r="26" spans="1:6" ht="20.100000000000001" customHeight="1">
      <c r="A26" s="118" t="s">
        <v>51</v>
      </c>
      <c r="B26" s="119">
        <f>B24-B25</f>
        <v>0</v>
      </c>
      <c r="C26" s="119">
        <f>C24-C25</f>
        <v>0</v>
      </c>
      <c r="D26" s="123" t="s">
        <v>52</v>
      </c>
      <c r="E26" s="119"/>
      <c r="F26" s="121"/>
    </row>
    <row r="27" spans="1:6" ht="20.100000000000001" customHeight="1">
      <c r="A27" s="122" t="s">
        <v>53</v>
      </c>
      <c r="B27" s="119"/>
      <c r="C27" s="119"/>
      <c r="D27" s="127" t="s">
        <v>54</v>
      </c>
      <c r="E27" s="115">
        <f>SUM(E23:E26)</f>
        <v>0</v>
      </c>
      <c r="F27" s="117">
        <f>SUM(F23:F26)</f>
        <v>0</v>
      </c>
    </row>
    <row r="28" spans="1:6" ht="20.100000000000001" customHeight="1">
      <c r="A28" s="122" t="s">
        <v>55</v>
      </c>
      <c r="B28" s="119"/>
      <c r="C28" s="119"/>
      <c r="D28" s="120" t="s">
        <v>56</v>
      </c>
      <c r="E28" s="119"/>
      <c r="F28" s="121"/>
    </row>
    <row r="29" spans="1:6" ht="20.100000000000001" customHeight="1">
      <c r="A29" s="118" t="s">
        <v>57</v>
      </c>
      <c r="B29" s="119"/>
      <c r="C29" s="119"/>
      <c r="D29" s="127" t="s">
        <v>58</v>
      </c>
      <c r="E29" s="115">
        <f>E28+E27+E21</f>
        <v>0</v>
      </c>
      <c r="F29" s="117">
        <f>F28+F27+F21</f>
        <v>0</v>
      </c>
    </row>
    <row r="30" spans="1:6" ht="20.100000000000001" customHeight="1">
      <c r="A30" s="118" t="s">
        <v>59</v>
      </c>
      <c r="B30" s="119"/>
      <c r="C30" s="119"/>
      <c r="D30" s="120"/>
      <c r="E30" s="115"/>
      <c r="F30" s="117"/>
    </row>
    <row r="31" spans="1:6" ht="20.100000000000001" customHeight="1">
      <c r="A31" s="118" t="s">
        <v>60</v>
      </c>
      <c r="B31" s="119">
        <f>B29-B30</f>
        <v>0</v>
      </c>
      <c r="C31" s="119">
        <f>C29-C30</f>
        <v>0</v>
      </c>
      <c r="D31" s="127"/>
      <c r="E31" s="115"/>
      <c r="F31" s="117"/>
    </row>
    <row r="32" spans="1:6" ht="20.100000000000001" customHeight="1">
      <c r="A32" s="118" t="s">
        <v>61</v>
      </c>
      <c r="B32" s="119"/>
      <c r="C32" s="119"/>
      <c r="D32" s="127"/>
      <c r="E32" s="115"/>
      <c r="F32" s="117"/>
    </row>
    <row r="33" spans="1:6" ht="20.100000000000001" customHeight="1">
      <c r="A33" s="118" t="s">
        <v>62</v>
      </c>
      <c r="B33" s="119"/>
      <c r="C33" s="119"/>
      <c r="D33" s="116"/>
      <c r="E33" s="115"/>
      <c r="F33" s="117"/>
    </row>
    <row r="34" spans="1:6" ht="20.100000000000001" customHeight="1">
      <c r="A34" s="118" t="s">
        <v>63</v>
      </c>
      <c r="B34" s="119"/>
      <c r="C34" s="119"/>
      <c r="D34" s="120"/>
      <c r="E34" s="115"/>
      <c r="F34" s="117"/>
    </row>
    <row r="35" spans="1:6" ht="20.100000000000001" customHeight="1">
      <c r="A35" s="118" t="s">
        <v>64</v>
      </c>
      <c r="B35" s="119">
        <f>B33-B34</f>
        <v>0</v>
      </c>
      <c r="C35" s="119">
        <f>C33-C34</f>
        <v>0</v>
      </c>
      <c r="D35" s="128"/>
      <c r="E35" s="115"/>
      <c r="F35" s="117"/>
    </row>
    <row r="36" spans="1:6" ht="20.100000000000001" customHeight="1">
      <c r="A36" s="118" t="s">
        <v>65</v>
      </c>
      <c r="B36" s="119"/>
      <c r="C36" s="119"/>
      <c r="D36" s="128"/>
      <c r="E36" s="115"/>
      <c r="F36" s="117"/>
    </row>
    <row r="37" spans="1:6" ht="20.100000000000001" customHeight="1">
      <c r="A37" s="118" t="s">
        <v>66</v>
      </c>
      <c r="B37" s="119"/>
      <c r="C37" s="119"/>
      <c r="D37" s="128"/>
      <c r="E37" s="115"/>
      <c r="F37" s="117"/>
    </row>
    <row r="38" spans="1:6" ht="20.100000000000001" customHeight="1">
      <c r="A38" s="118" t="s">
        <v>67</v>
      </c>
      <c r="B38" s="125"/>
      <c r="C38" s="125"/>
      <c r="D38" s="120"/>
      <c r="E38" s="115"/>
      <c r="F38" s="117"/>
    </row>
    <row r="39" spans="1:6" ht="20.100000000000001" customHeight="1">
      <c r="A39" s="118" t="s">
        <v>68</v>
      </c>
      <c r="B39" s="125"/>
      <c r="C39" s="125"/>
      <c r="D39" s="116"/>
      <c r="E39" s="115"/>
      <c r="F39" s="117"/>
    </row>
    <row r="40" spans="1:6" ht="20.100000000000001" customHeight="1">
      <c r="A40" s="118" t="s">
        <v>69</v>
      </c>
      <c r="B40" s="119">
        <f>B38-B39</f>
        <v>0</v>
      </c>
      <c r="C40" s="119">
        <f>C38-C39</f>
        <v>0</v>
      </c>
      <c r="D40" s="120"/>
      <c r="E40" s="115"/>
      <c r="F40" s="117"/>
    </row>
    <row r="41" spans="1:6" ht="20.100000000000001" customHeight="1">
      <c r="A41" s="118" t="s">
        <v>70</v>
      </c>
      <c r="B41" s="119"/>
      <c r="C41" s="119"/>
      <c r="D41" s="129" t="s">
        <v>71</v>
      </c>
      <c r="E41" s="115"/>
      <c r="F41" s="117"/>
    </row>
    <row r="42" spans="1:6" ht="20.100000000000001" customHeight="1">
      <c r="A42" s="118" t="s">
        <v>72</v>
      </c>
      <c r="B42" s="119"/>
      <c r="C42" s="119"/>
      <c r="D42" s="120" t="s">
        <v>73</v>
      </c>
      <c r="E42" s="119"/>
      <c r="F42" s="121"/>
    </row>
    <row r="43" spans="1:6" ht="20.100000000000001" customHeight="1">
      <c r="A43" s="118" t="s">
        <v>74</v>
      </c>
      <c r="B43" s="119"/>
      <c r="C43" s="119"/>
      <c r="D43" s="128" t="s">
        <v>75</v>
      </c>
      <c r="E43" s="119"/>
      <c r="F43" s="121"/>
    </row>
    <row r="44" spans="1:6" ht="20.100000000000001" customHeight="1">
      <c r="A44" s="126" t="s">
        <v>76</v>
      </c>
      <c r="B44" s="115">
        <f>SUM(B22:B23,B26:B28,B31:B32,B40:B43)</f>
        <v>0</v>
      </c>
      <c r="C44" s="115">
        <f>SUM(C22:C23,C26:C28,C31:C32,C40:C43)</f>
        <v>0</v>
      </c>
      <c r="D44" s="120" t="s">
        <v>77</v>
      </c>
      <c r="E44" s="119"/>
      <c r="F44" s="121"/>
    </row>
    <row r="45" spans="1:6" ht="20.100000000000001" customHeight="1">
      <c r="A45" s="118" t="s">
        <v>78</v>
      </c>
      <c r="B45" s="119"/>
      <c r="C45" s="119"/>
      <c r="D45" s="127" t="s">
        <v>79</v>
      </c>
      <c r="E45" s="115">
        <f>SUM(E42:E44)</f>
        <v>0</v>
      </c>
      <c r="F45" s="117">
        <f>SUM(F42:F44)</f>
        <v>0</v>
      </c>
    </row>
    <row r="46" spans="1:6" ht="20.100000000000001" customHeight="1">
      <c r="A46" s="130" t="s">
        <v>80</v>
      </c>
      <c r="B46" s="131">
        <f>B45+B44+B20</f>
        <v>0</v>
      </c>
      <c r="C46" s="131">
        <f>C45+C44+C20</f>
        <v>0</v>
      </c>
      <c r="D46" s="132" t="s">
        <v>81</v>
      </c>
      <c r="E46" s="131">
        <f>E45+E29</f>
        <v>0</v>
      </c>
      <c r="F46" s="133">
        <f>F45+F29</f>
        <v>0</v>
      </c>
    </row>
  </sheetData>
  <mergeCells count="2">
    <mergeCell ref="A1:F1"/>
    <mergeCell ref="A2:F2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zoomScale="115" zoomScaleNormal="115" workbookViewId="0">
      <selection activeCell="D18" sqref="D18"/>
    </sheetView>
  </sheetViews>
  <sheetFormatPr defaultColWidth="9" defaultRowHeight="14.25"/>
  <cols>
    <col min="1" max="1" width="41.625" customWidth="1"/>
    <col min="2" max="2" width="17.875" customWidth="1"/>
  </cols>
  <sheetData>
    <row r="1" spans="1:2" ht="22.5">
      <c r="A1" s="140" t="s">
        <v>82</v>
      </c>
      <c r="B1" s="140"/>
    </row>
    <row r="2" spans="1:2" ht="23.1" customHeight="1">
      <c r="A2" s="142" t="s">
        <v>83</v>
      </c>
      <c r="B2" s="142"/>
    </row>
    <row r="3" spans="1:2">
      <c r="A3" s="91"/>
      <c r="B3" s="92" t="s">
        <v>84</v>
      </c>
    </row>
    <row r="4" spans="1:2">
      <c r="A4" s="93" t="s">
        <v>3</v>
      </c>
      <c r="B4" s="92" t="s">
        <v>85</v>
      </c>
    </row>
    <row r="5" spans="1:2">
      <c r="A5" s="94" t="s">
        <v>86</v>
      </c>
      <c r="B5" s="95" t="s">
        <v>87</v>
      </c>
    </row>
    <row r="6" spans="1:2">
      <c r="A6" s="96" t="s">
        <v>88</v>
      </c>
      <c r="B6" s="97">
        <f>SUM(B7:B18)-B8</f>
        <v>0</v>
      </c>
    </row>
    <row r="7" spans="1:2">
      <c r="A7" s="98" t="s">
        <v>89</v>
      </c>
      <c r="B7" s="99"/>
    </row>
    <row r="8" spans="1:2">
      <c r="A8" s="98" t="s">
        <v>90</v>
      </c>
      <c r="B8" s="99"/>
    </row>
    <row r="9" spans="1:2">
      <c r="A9" s="98" t="s">
        <v>91</v>
      </c>
      <c r="B9" s="99"/>
    </row>
    <row r="10" spans="1:2">
      <c r="A10" s="98" t="s">
        <v>92</v>
      </c>
      <c r="B10" s="99"/>
    </row>
    <row r="11" spans="1:2">
      <c r="A11" s="100" t="s">
        <v>93</v>
      </c>
      <c r="B11" s="101"/>
    </row>
    <row r="12" spans="1:2">
      <c r="A12" s="100" t="s">
        <v>94</v>
      </c>
      <c r="B12" s="101"/>
    </row>
    <row r="13" spans="1:2">
      <c r="A13" s="100" t="s">
        <v>95</v>
      </c>
      <c r="B13" s="101"/>
    </row>
    <row r="14" spans="1:2">
      <c r="A14" s="100" t="s">
        <v>96</v>
      </c>
      <c r="B14" s="101"/>
    </row>
    <row r="15" spans="1:2">
      <c r="A15" s="100" t="s">
        <v>97</v>
      </c>
      <c r="B15" s="101"/>
    </row>
    <row r="16" spans="1:2">
      <c r="A16" s="98" t="s">
        <v>98</v>
      </c>
      <c r="B16" s="101"/>
    </row>
    <row r="17" spans="1:2">
      <c r="A17" s="98" t="s">
        <v>99</v>
      </c>
      <c r="B17" s="101"/>
    </row>
    <row r="18" spans="1:2">
      <c r="A18" s="98" t="s">
        <v>100</v>
      </c>
      <c r="B18" s="101"/>
    </row>
    <row r="19" spans="1:2">
      <c r="A19" s="102" t="s">
        <v>101</v>
      </c>
      <c r="B19" s="97">
        <f>SUM(B20:B27)</f>
        <v>0</v>
      </c>
    </row>
    <row r="20" spans="1:2">
      <c r="A20" s="98" t="s">
        <v>102</v>
      </c>
      <c r="B20" s="99"/>
    </row>
    <row r="21" spans="1:2">
      <c r="A21" s="98" t="s">
        <v>103</v>
      </c>
      <c r="B21" s="99"/>
    </row>
    <row r="22" spans="1:2">
      <c r="A22" s="98" t="s">
        <v>104</v>
      </c>
      <c r="B22" s="99"/>
    </row>
    <row r="23" spans="1:2">
      <c r="A23" s="98" t="s">
        <v>105</v>
      </c>
      <c r="B23" s="99"/>
    </row>
    <row r="24" spans="1:2">
      <c r="A24" s="98" t="s">
        <v>106</v>
      </c>
      <c r="B24" s="99"/>
    </row>
    <row r="25" spans="1:2">
      <c r="A25" s="98" t="s">
        <v>107</v>
      </c>
      <c r="B25" s="99"/>
    </row>
    <row r="26" spans="1:2">
      <c r="A26" s="98" t="s">
        <v>108</v>
      </c>
      <c r="B26" s="99"/>
    </row>
    <row r="27" spans="1:2">
      <c r="A27" s="98" t="s">
        <v>109</v>
      </c>
      <c r="B27" s="99"/>
    </row>
    <row r="28" spans="1:2">
      <c r="A28" s="103" t="s">
        <v>110</v>
      </c>
      <c r="B28" s="104">
        <f>B6-B19</f>
        <v>0</v>
      </c>
    </row>
    <row r="29" spans="1:2">
      <c r="A29" s="143"/>
      <c r="B29" s="143"/>
    </row>
  </sheetData>
  <mergeCells count="3">
    <mergeCell ref="A1:B1"/>
    <mergeCell ref="A2:B2"/>
    <mergeCell ref="A29:B29"/>
  </mergeCells>
  <phoneticPr fontId="29" type="noConversion"/>
  <hyperlinks>
    <hyperlink ref="A1" location="首页!A1" display="收入费用表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D18" sqref="D18"/>
    </sheetView>
  </sheetViews>
  <sheetFormatPr defaultColWidth="9" defaultRowHeight="14.25"/>
  <cols>
    <col min="1" max="1" width="22.25" customWidth="1"/>
    <col min="3" max="3" width="12.375" customWidth="1"/>
    <col min="4" max="4" width="18.625" customWidth="1"/>
    <col min="6" max="6" width="11.5" customWidth="1"/>
  </cols>
  <sheetData>
    <row r="1" spans="1:6" ht="23.25">
      <c r="A1" s="144" t="s">
        <v>111</v>
      </c>
      <c r="B1" s="144"/>
      <c r="C1" s="144"/>
      <c r="D1" s="144"/>
      <c r="E1" s="144"/>
      <c r="F1" s="144"/>
    </row>
    <row r="2" spans="1:6" ht="23.1" customHeight="1">
      <c r="A2" s="145">
        <v>43465</v>
      </c>
      <c r="B2" s="145"/>
      <c r="C2" s="145"/>
      <c r="D2" s="145"/>
      <c r="E2" s="145"/>
      <c r="F2" s="145"/>
    </row>
    <row r="3" spans="1:6" ht="12" customHeight="1">
      <c r="A3" s="61"/>
      <c r="B3" s="61"/>
      <c r="C3" s="61"/>
      <c r="D3" s="61"/>
      <c r="E3" s="61"/>
      <c r="F3" s="37" t="s">
        <v>112</v>
      </c>
    </row>
    <row r="4" spans="1:6">
      <c r="A4" s="62" t="s">
        <v>113</v>
      </c>
      <c r="B4" s="63"/>
      <c r="C4" s="64"/>
      <c r="D4" s="64"/>
      <c r="E4" s="65"/>
      <c r="F4" s="37" t="s">
        <v>4</v>
      </c>
    </row>
    <row r="5" spans="1:6">
      <c r="A5" s="66" t="s">
        <v>114</v>
      </c>
      <c r="B5" s="67" t="s">
        <v>115</v>
      </c>
      <c r="C5" s="67" t="s">
        <v>116</v>
      </c>
      <c r="D5" s="68" t="s">
        <v>114</v>
      </c>
      <c r="E5" s="67" t="s">
        <v>115</v>
      </c>
      <c r="F5" s="69" t="s">
        <v>116</v>
      </c>
    </row>
    <row r="6" spans="1:6">
      <c r="A6" s="70" t="s">
        <v>117</v>
      </c>
      <c r="B6" s="71"/>
      <c r="C6" s="71"/>
      <c r="D6" s="72" t="s">
        <v>118</v>
      </c>
      <c r="E6" s="71"/>
      <c r="F6" s="73"/>
    </row>
    <row r="7" spans="1:6">
      <c r="A7" s="74" t="s">
        <v>119</v>
      </c>
      <c r="B7" s="71"/>
      <c r="C7" s="71"/>
      <c r="D7" s="75" t="s">
        <v>120</v>
      </c>
      <c r="E7" s="71"/>
      <c r="F7" s="73"/>
    </row>
    <row r="8" spans="1:6">
      <c r="A8" s="74" t="s">
        <v>121</v>
      </c>
      <c r="B8" s="71"/>
      <c r="C8" s="71"/>
      <c r="D8" s="75" t="s">
        <v>122</v>
      </c>
      <c r="E8" s="71"/>
      <c r="F8" s="73"/>
    </row>
    <row r="9" spans="1:6">
      <c r="A9" s="74" t="s">
        <v>123</v>
      </c>
      <c r="B9" s="71"/>
      <c r="C9" s="71"/>
      <c r="D9" s="75" t="s">
        <v>124</v>
      </c>
      <c r="E9" s="71"/>
      <c r="F9" s="73"/>
    </row>
    <row r="10" spans="1:6">
      <c r="A10" s="74" t="s">
        <v>125</v>
      </c>
      <c r="B10" s="71"/>
      <c r="C10" s="71"/>
      <c r="D10" s="75" t="s">
        <v>126</v>
      </c>
      <c r="E10" s="71"/>
      <c r="F10" s="73"/>
    </row>
    <row r="11" spans="1:6">
      <c r="A11" s="74" t="s">
        <v>127</v>
      </c>
      <c r="B11" s="71"/>
      <c r="C11" s="71"/>
      <c r="D11" s="75" t="s">
        <v>128</v>
      </c>
      <c r="E11" s="71"/>
      <c r="F11" s="73"/>
    </row>
    <row r="12" spans="1:6">
      <c r="A12" s="74" t="s">
        <v>129</v>
      </c>
      <c r="B12" s="71"/>
      <c r="C12" s="71"/>
      <c r="D12" s="75" t="s">
        <v>130</v>
      </c>
      <c r="E12" s="71"/>
      <c r="F12" s="73"/>
    </row>
    <row r="13" spans="1:6">
      <c r="A13" s="74" t="s">
        <v>131</v>
      </c>
      <c r="B13" s="71"/>
      <c r="C13" s="71"/>
      <c r="D13" s="75" t="s">
        <v>132</v>
      </c>
      <c r="E13" s="71"/>
      <c r="F13" s="73"/>
    </row>
    <row r="14" spans="1:6">
      <c r="A14" s="74" t="s">
        <v>133</v>
      </c>
      <c r="B14" s="71"/>
      <c r="C14" s="71"/>
      <c r="D14" s="75" t="s">
        <v>134</v>
      </c>
      <c r="E14" s="76"/>
      <c r="F14" s="77"/>
    </row>
    <row r="15" spans="1:6">
      <c r="A15" s="74" t="s">
        <v>135</v>
      </c>
      <c r="B15" s="71"/>
      <c r="C15" s="71"/>
      <c r="D15" s="78" t="s">
        <v>136</v>
      </c>
      <c r="E15" s="71"/>
      <c r="F15" s="73"/>
    </row>
    <row r="16" spans="1:6">
      <c r="A16" s="74" t="s">
        <v>137</v>
      </c>
      <c r="B16" s="76">
        <f>SUM(B7:B15)</f>
        <v>0</v>
      </c>
      <c r="C16" s="76">
        <f>SUM(C7:C15)</f>
        <v>0</v>
      </c>
      <c r="D16" s="75" t="s">
        <v>138</v>
      </c>
      <c r="E16" s="71"/>
      <c r="F16" s="73"/>
    </row>
    <row r="17" spans="1:6">
      <c r="A17" s="70" t="s">
        <v>139</v>
      </c>
      <c r="B17" s="71"/>
      <c r="C17" s="71"/>
      <c r="D17" s="78" t="s">
        <v>140</v>
      </c>
      <c r="E17" s="71">
        <f>SUM(E7:E16)</f>
        <v>0</v>
      </c>
      <c r="F17" s="73">
        <f>SUM(F7:F16)</f>
        <v>0</v>
      </c>
    </row>
    <row r="18" spans="1:6">
      <c r="A18" s="74" t="s">
        <v>141</v>
      </c>
      <c r="B18" s="71"/>
      <c r="C18" s="71"/>
      <c r="D18" s="79" t="s">
        <v>142</v>
      </c>
      <c r="E18" s="80"/>
      <c r="F18" s="81"/>
    </row>
    <row r="19" spans="1:6">
      <c r="A19" s="74" t="s">
        <v>143</v>
      </c>
      <c r="B19" s="71"/>
      <c r="C19" s="71"/>
      <c r="D19" s="78" t="s">
        <v>144</v>
      </c>
      <c r="E19" s="71"/>
      <c r="F19" s="73"/>
    </row>
    <row r="20" spans="1:6">
      <c r="A20" s="74" t="s">
        <v>145</v>
      </c>
      <c r="B20" s="71"/>
      <c r="C20" s="71"/>
      <c r="D20" s="75" t="s">
        <v>146</v>
      </c>
      <c r="E20" s="71"/>
      <c r="F20" s="73"/>
    </row>
    <row r="21" spans="1:6">
      <c r="A21" s="74" t="s">
        <v>147</v>
      </c>
      <c r="B21" s="82"/>
      <c r="C21" s="82"/>
      <c r="D21" s="78" t="s">
        <v>148</v>
      </c>
      <c r="E21" s="71">
        <f>SUM(E19:E20)</f>
        <v>0</v>
      </c>
      <c r="F21" s="73">
        <f>SUM(F19:F20)</f>
        <v>0</v>
      </c>
    </row>
    <row r="22" spans="1:6">
      <c r="A22" s="74" t="s">
        <v>149</v>
      </c>
      <c r="B22" s="71"/>
      <c r="C22" s="71"/>
      <c r="D22" s="79" t="s">
        <v>150</v>
      </c>
      <c r="E22" s="80">
        <f>E21+E17</f>
        <v>0</v>
      </c>
      <c r="F22" s="81">
        <f>F21+F17</f>
        <v>0</v>
      </c>
    </row>
    <row r="23" spans="1:6">
      <c r="A23" s="74" t="s">
        <v>151</v>
      </c>
      <c r="B23" s="83">
        <f>B24-B25</f>
        <v>0</v>
      </c>
      <c r="C23" s="83">
        <f>C24-C25</f>
        <v>0</v>
      </c>
      <c r="D23" s="79" t="s">
        <v>152</v>
      </c>
      <c r="E23" s="71"/>
      <c r="F23" s="73"/>
    </row>
    <row r="24" spans="1:6">
      <c r="A24" s="84" t="s">
        <v>153</v>
      </c>
      <c r="B24" s="71"/>
      <c r="C24" s="71"/>
      <c r="D24" s="75" t="s">
        <v>154</v>
      </c>
      <c r="E24" s="71"/>
      <c r="F24" s="73"/>
    </row>
    <row r="25" spans="1:6">
      <c r="A25" s="84" t="s">
        <v>155</v>
      </c>
      <c r="B25" s="71"/>
      <c r="C25" s="71"/>
      <c r="D25" s="75" t="s">
        <v>156</v>
      </c>
      <c r="E25" s="71">
        <f>B19</f>
        <v>0</v>
      </c>
      <c r="F25" s="73">
        <f>C19</f>
        <v>0</v>
      </c>
    </row>
    <row r="26" spans="1:6">
      <c r="A26" s="84" t="s">
        <v>157</v>
      </c>
      <c r="B26" s="71"/>
      <c r="C26" s="71"/>
      <c r="D26" s="78" t="s">
        <v>158</v>
      </c>
      <c r="E26" s="71"/>
      <c r="F26" s="73"/>
    </row>
    <row r="27" spans="1:6">
      <c r="A27" s="84" t="s">
        <v>159</v>
      </c>
      <c r="B27" s="71">
        <f>B18+B19+B22+B23+B26</f>
        <v>0</v>
      </c>
      <c r="C27" s="71">
        <f>C18+C19+C22+C23+C26</f>
        <v>0</v>
      </c>
      <c r="D27" s="78" t="s">
        <v>160</v>
      </c>
      <c r="E27" s="71"/>
      <c r="F27" s="73"/>
    </row>
    <row r="28" spans="1:6">
      <c r="A28" s="84"/>
      <c r="B28" s="71"/>
      <c r="C28" s="71"/>
      <c r="D28" s="78" t="s">
        <v>161</v>
      </c>
      <c r="E28" s="71"/>
      <c r="F28" s="73"/>
    </row>
    <row r="29" spans="1:6">
      <c r="A29" s="84"/>
      <c r="B29" s="71"/>
      <c r="C29" s="71"/>
      <c r="D29" s="78" t="s">
        <v>162</v>
      </c>
      <c r="E29" s="71"/>
      <c r="F29" s="73"/>
    </row>
    <row r="30" spans="1:6">
      <c r="A30" s="84"/>
      <c r="B30" s="71"/>
      <c r="C30" s="71"/>
      <c r="D30" s="78" t="s">
        <v>163</v>
      </c>
      <c r="E30" s="71"/>
      <c r="F30" s="73"/>
    </row>
    <row r="31" spans="1:6">
      <c r="A31" s="84"/>
      <c r="B31" s="71"/>
      <c r="C31" s="71"/>
      <c r="D31" s="78" t="s">
        <v>164</v>
      </c>
      <c r="E31" s="71"/>
      <c r="F31" s="73"/>
    </row>
    <row r="32" spans="1:6">
      <c r="A32" s="84"/>
      <c r="B32" s="71"/>
      <c r="C32" s="71"/>
      <c r="D32" s="78" t="s">
        <v>165</v>
      </c>
      <c r="E32" s="71"/>
      <c r="F32" s="73"/>
    </row>
    <row r="33" spans="1:6">
      <c r="A33" s="85"/>
      <c r="B33" s="80"/>
      <c r="C33" s="80"/>
      <c r="D33" s="72" t="s">
        <v>166</v>
      </c>
      <c r="E33" s="80">
        <f>E24+E25+E26+E27+E28+E29+E30</f>
        <v>0</v>
      </c>
      <c r="F33" s="81">
        <f>F24+F25+F26+F27+F28+F29+F30</f>
        <v>0</v>
      </c>
    </row>
    <row r="34" spans="1:6">
      <c r="A34" s="86" t="s">
        <v>167</v>
      </c>
      <c r="B34" s="87">
        <f>B27+B16</f>
        <v>0</v>
      </c>
      <c r="C34" s="87">
        <f>C27+C16</f>
        <v>0</v>
      </c>
      <c r="D34" s="88" t="s">
        <v>168</v>
      </c>
      <c r="E34" s="87">
        <f>E33+E22</f>
        <v>0</v>
      </c>
      <c r="F34" s="89">
        <f>F22+F33</f>
        <v>0</v>
      </c>
    </row>
  </sheetData>
  <mergeCells count="2">
    <mergeCell ref="A1:F1"/>
    <mergeCell ref="A2:F2"/>
  </mergeCells>
  <phoneticPr fontId="2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D18" sqref="D18"/>
    </sheetView>
  </sheetViews>
  <sheetFormatPr defaultColWidth="9" defaultRowHeight="14.25"/>
  <cols>
    <col min="1" max="1" width="33.125" customWidth="1"/>
    <col min="2" max="2" width="14.375" customWidth="1"/>
    <col min="3" max="3" width="13.875" customWidth="1"/>
  </cols>
  <sheetData>
    <row r="1" spans="1:3" ht="22.5">
      <c r="A1" s="146" t="s">
        <v>169</v>
      </c>
      <c r="B1" s="146"/>
      <c r="C1" s="146"/>
    </row>
    <row r="2" spans="1:3" ht="15.95" customHeight="1">
      <c r="A2" s="147" t="s">
        <v>170</v>
      </c>
      <c r="B2" s="147"/>
      <c r="C2" s="147"/>
    </row>
    <row r="3" spans="1:3">
      <c r="A3" s="35"/>
      <c r="B3" s="36"/>
      <c r="C3" s="37" t="s">
        <v>171</v>
      </c>
    </row>
    <row r="4" spans="1:3">
      <c r="A4" s="38" t="s">
        <v>113</v>
      </c>
      <c r="B4" s="39"/>
      <c r="C4" s="40" t="s">
        <v>4</v>
      </c>
    </row>
    <row r="5" spans="1:3">
      <c r="A5" s="148" t="s">
        <v>172</v>
      </c>
      <c r="B5" s="150" t="s">
        <v>173</v>
      </c>
      <c r="C5" s="152" t="s">
        <v>174</v>
      </c>
    </row>
    <row r="6" spans="1:3">
      <c r="A6" s="149"/>
      <c r="B6" s="151"/>
      <c r="C6" s="153"/>
    </row>
    <row r="7" spans="1:3">
      <c r="A7" s="41" t="s">
        <v>175</v>
      </c>
      <c r="B7" s="42"/>
      <c r="C7" s="43"/>
    </row>
    <row r="8" spans="1:3">
      <c r="A8" s="44" t="s">
        <v>176</v>
      </c>
      <c r="B8" s="45"/>
      <c r="C8" s="46"/>
    </row>
    <row r="9" spans="1:3">
      <c r="A9" s="44" t="s">
        <v>177</v>
      </c>
      <c r="B9" s="45"/>
      <c r="C9" s="46"/>
    </row>
    <row r="10" spans="1:3">
      <c r="A10" s="41" t="s">
        <v>178</v>
      </c>
      <c r="B10" s="42">
        <f>B11-B17</f>
        <v>0</v>
      </c>
      <c r="C10" s="43">
        <f>C11-C17</f>
        <v>0</v>
      </c>
    </row>
    <row r="11" spans="1:3">
      <c r="A11" s="47" t="s">
        <v>179</v>
      </c>
      <c r="B11" s="45">
        <f>SUM(B12:B15)</f>
        <v>0</v>
      </c>
      <c r="C11" s="46">
        <f>SUM(C12:C15)</f>
        <v>0</v>
      </c>
    </row>
    <row r="12" spans="1:3">
      <c r="A12" s="44" t="s">
        <v>180</v>
      </c>
      <c r="B12" s="45"/>
      <c r="C12" s="48"/>
    </row>
    <row r="13" spans="1:3">
      <c r="A13" s="44" t="s">
        <v>181</v>
      </c>
      <c r="B13" s="45"/>
      <c r="C13" s="48"/>
    </row>
    <row r="14" spans="1:3">
      <c r="A14" s="44" t="s">
        <v>182</v>
      </c>
      <c r="B14" s="45"/>
      <c r="C14" s="48"/>
    </row>
    <row r="15" spans="1:3">
      <c r="A15" s="44" t="s">
        <v>183</v>
      </c>
      <c r="B15" s="45"/>
      <c r="C15" s="48"/>
    </row>
    <row r="16" spans="1:3">
      <c r="A16" s="44" t="s">
        <v>184</v>
      </c>
      <c r="B16" s="45"/>
      <c r="C16" s="48"/>
    </row>
    <row r="17" spans="1:3">
      <c r="A17" s="47" t="s">
        <v>185</v>
      </c>
      <c r="B17" s="45">
        <f>B18+B19+B20+B21</f>
        <v>0</v>
      </c>
      <c r="C17" s="48">
        <f>C18+C19+C20+C21</f>
        <v>0</v>
      </c>
    </row>
    <row r="18" spans="1:3">
      <c r="A18" s="44" t="s">
        <v>186</v>
      </c>
      <c r="B18" s="45"/>
      <c r="C18" s="49"/>
    </row>
    <row r="19" spans="1:3">
      <c r="A19" s="44" t="s">
        <v>187</v>
      </c>
      <c r="B19" s="45"/>
      <c r="C19" s="48"/>
    </row>
    <row r="20" spans="1:3">
      <c r="A20" s="44" t="s">
        <v>188</v>
      </c>
      <c r="B20" s="45"/>
      <c r="C20" s="48"/>
    </row>
    <row r="21" spans="1:3">
      <c r="A21" s="44" t="s">
        <v>189</v>
      </c>
      <c r="B21" s="45"/>
      <c r="C21" s="48"/>
    </row>
    <row r="22" spans="1:3">
      <c r="A22" s="41" t="s">
        <v>190</v>
      </c>
      <c r="B22" s="42">
        <f>B23-B24</f>
        <v>0</v>
      </c>
      <c r="C22" s="50">
        <f>C23-C24</f>
        <v>0</v>
      </c>
    </row>
    <row r="23" spans="1:3">
      <c r="A23" s="44" t="s">
        <v>191</v>
      </c>
      <c r="B23" s="51"/>
      <c r="C23" s="52"/>
    </row>
    <row r="24" spans="1:3">
      <c r="A24" s="44" t="s">
        <v>192</v>
      </c>
      <c r="B24" s="53"/>
      <c r="C24" s="52"/>
    </row>
    <row r="25" spans="1:3">
      <c r="A25" s="41" t="s">
        <v>193</v>
      </c>
      <c r="B25" s="54"/>
      <c r="C25" s="55"/>
    </row>
    <row r="26" spans="1:3">
      <c r="A26" s="41" t="s">
        <v>194</v>
      </c>
      <c r="B26" s="54">
        <f>B25+B10</f>
        <v>0</v>
      </c>
      <c r="C26" s="55">
        <f>C25+C10</f>
        <v>0</v>
      </c>
    </row>
    <row r="27" spans="1:3">
      <c r="A27" s="44" t="s">
        <v>195</v>
      </c>
      <c r="B27" s="51">
        <f>B12-B18</f>
        <v>0</v>
      </c>
      <c r="C27" s="56">
        <f>C11-C18</f>
        <v>0</v>
      </c>
    </row>
    <row r="28" spans="1:3">
      <c r="A28" s="41" t="s">
        <v>196</v>
      </c>
      <c r="B28" s="54">
        <f>B26-B27</f>
        <v>0</v>
      </c>
      <c r="C28" s="57">
        <f>C26-C27</f>
        <v>0</v>
      </c>
    </row>
    <row r="29" spans="1:3">
      <c r="A29" s="44" t="s">
        <v>197</v>
      </c>
      <c r="B29" s="51"/>
      <c r="C29" s="56"/>
    </row>
    <row r="30" spans="1:3">
      <c r="A30" s="44" t="s">
        <v>198</v>
      </c>
      <c r="B30" s="51"/>
      <c r="C30" s="56"/>
    </row>
    <row r="31" spans="1:3">
      <c r="A31" s="58" t="s">
        <v>199</v>
      </c>
      <c r="B31" s="59"/>
      <c r="C31" s="60"/>
    </row>
  </sheetData>
  <mergeCells count="5">
    <mergeCell ref="A1:C1"/>
    <mergeCell ref="A2:C2"/>
    <mergeCell ref="A5:A6"/>
    <mergeCell ref="B5:B6"/>
    <mergeCell ref="C5:C6"/>
  </mergeCells>
  <phoneticPr fontId="2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K15" sqref="K15"/>
    </sheetView>
  </sheetViews>
  <sheetFormatPr defaultColWidth="9" defaultRowHeight="14.25"/>
  <cols>
    <col min="1" max="1" width="22.25" customWidth="1"/>
    <col min="3" max="3" width="12.375" customWidth="1"/>
    <col min="4" max="4" width="18.625" customWidth="1"/>
    <col min="6" max="6" width="11.5" customWidth="1"/>
  </cols>
  <sheetData>
    <row r="1" spans="1:6" ht="23.25">
      <c r="A1" s="144" t="s">
        <v>111</v>
      </c>
      <c r="B1" s="144"/>
      <c r="C1" s="144"/>
      <c r="D1" s="144"/>
      <c r="E1" s="144"/>
      <c r="F1" s="144"/>
    </row>
    <row r="2" spans="1:6" ht="23.1" customHeight="1">
      <c r="A2" s="145">
        <v>43100</v>
      </c>
      <c r="B2" s="145"/>
      <c r="C2" s="145"/>
      <c r="D2" s="145"/>
      <c r="E2" s="145"/>
      <c r="F2" s="145"/>
    </row>
    <row r="3" spans="1:6" ht="12" customHeight="1">
      <c r="A3" s="61"/>
      <c r="B3" s="61"/>
      <c r="C3" s="61"/>
      <c r="D3" s="61"/>
      <c r="E3" s="61"/>
      <c r="F3" s="37" t="s">
        <v>112</v>
      </c>
    </row>
    <row r="4" spans="1:6">
      <c r="A4" s="62" t="s">
        <v>113</v>
      </c>
      <c r="B4" s="63"/>
      <c r="C4" s="64"/>
      <c r="D4" s="64"/>
      <c r="E4" s="65"/>
      <c r="F4" s="37" t="s">
        <v>4</v>
      </c>
    </row>
    <row r="5" spans="1:6">
      <c r="A5" s="66" t="s">
        <v>114</v>
      </c>
      <c r="B5" s="67" t="s">
        <v>115</v>
      </c>
      <c r="C5" s="67" t="s">
        <v>116</v>
      </c>
      <c r="D5" s="68" t="s">
        <v>114</v>
      </c>
      <c r="E5" s="67" t="s">
        <v>115</v>
      </c>
      <c r="F5" s="69" t="s">
        <v>116</v>
      </c>
    </row>
    <row r="6" spans="1:6">
      <c r="A6" s="70" t="s">
        <v>117</v>
      </c>
      <c r="B6" s="71"/>
      <c r="C6" s="71"/>
      <c r="D6" s="72" t="s">
        <v>118</v>
      </c>
      <c r="E6" s="71"/>
      <c r="F6" s="73"/>
    </row>
    <row r="7" spans="1:6">
      <c r="A7" s="74" t="s">
        <v>119</v>
      </c>
      <c r="B7" s="71"/>
      <c r="C7" s="71"/>
      <c r="D7" s="75" t="s">
        <v>120</v>
      </c>
      <c r="E7" s="71"/>
      <c r="F7" s="73"/>
    </row>
    <row r="8" spans="1:6">
      <c r="A8" s="74" t="s">
        <v>121</v>
      </c>
      <c r="B8" s="71"/>
      <c r="C8" s="71"/>
      <c r="D8" s="75" t="s">
        <v>122</v>
      </c>
      <c r="E8" s="71"/>
      <c r="F8" s="73"/>
    </row>
    <row r="9" spans="1:6">
      <c r="A9" s="74" t="s">
        <v>123</v>
      </c>
      <c r="B9" s="71"/>
      <c r="C9" s="71"/>
      <c r="D9" s="75" t="s">
        <v>124</v>
      </c>
      <c r="E9" s="71"/>
      <c r="F9" s="73"/>
    </row>
    <row r="10" spans="1:6">
      <c r="A10" s="74" t="s">
        <v>125</v>
      </c>
      <c r="B10" s="71"/>
      <c r="C10" s="71"/>
      <c r="D10" s="75" t="s">
        <v>126</v>
      </c>
      <c r="E10" s="71"/>
      <c r="F10" s="73"/>
    </row>
    <row r="11" spans="1:6">
      <c r="A11" s="74" t="s">
        <v>127</v>
      </c>
      <c r="B11" s="71"/>
      <c r="C11" s="71"/>
      <c r="D11" s="75" t="s">
        <v>128</v>
      </c>
      <c r="E11" s="71"/>
      <c r="F11" s="73"/>
    </row>
    <row r="12" spans="1:6">
      <c r="A12" s="74" t="s">
        <v>129</v>
      </c>
      <c r="B12" s="71"/>
      <c r="C12" s="71"/>
      <c r="D12" s="75" t="s">
        <v>130</v>
      </c>
      <c r="E12" s="71"/>
      <c r="F12" s="73"/>
    </row>
    <row r="13" spans="1:6">
      <c r="A13" s="74" t="s">
        <v>131</v>
      </c>
      <c r="B13" s="71"/>
      <c r="C13" s="71"/>
      <c r="D13" s="75" t="s">
        <v>132</v>
      </c>
      <c r="E13" s="71"/>
      <c r="F13" s="73"/>
    </row>
    <row r="14" spans="1:6">
      <c r="A14" s="74" t="s">
        <v>133</v>
      </c>
      <c r="B14" s="71"/>
      <c r="C14" s="71"/>
      <c r="D14" s="75" t="s">
        <v>134</v>
      </c>
      <c r="E14" s="76"/>
      <c r="F14" s="77"/>
    </row>
    <row r="15" spans="1:6">
      <c r="A15" s="74" t="s">
        <v>135</v>
      </c>
      <c r="B15" s="71"/>
      <c r="C15" s="71"/>
      <c r="D15" s="78" t="s">
        <v>136</v>
      </c>
      <c r="E15" s="71"/>
      <c r="F15" s="73"/>
    </row>
    <row r="16" spans="1:6">
      <c r="A16" s="74" t="s">
        <v>137</v>
      </c>
      <c r="B16" s="76">
        <f>SUM(B7:B15)</f>
        <v>0</v>
      </c>
      <c r="C16" s="76">
        <f>SUM(C7:C15)</f>
        <v>0</v>
      </c>
      <c r="D16" s="75" t="s">
        <v>138</v>
      </c>
      <c r="E16" s="71"/>
      <c r="F16" s="73"/>
    </row>
    <row r="17" spans="1:6">
      <c r="A17" s="70" t="s">
        <v>139</v>
      </c>
      <c r="B17" s="71"/>
      <c r="C17" s="71"/>
      <c r="D17" s="78" t="s">
        <v>140</v>
      </c>
      <c r="E17" s="71">
        <f>SUM(E7:E16)</f>
        <v>0</v>
      </c>
      <c r="F17" s="73">
        <f>SUM(F7:F16)</f>
        <v>0</v>
      </c>
    </row>
    <row r="18" spans="1:6">
      <c r="A18" s="74" t="s">
        <v>141</v>
      </c>
      <c r="B18" s="71"/>
      <c r="C18" s="71"/>
      <c r="D18" s="79" t="s">
        <v>142</v>
      </c>
      <c r="E18" s="80"/>
      <c r="F18" s="81"/>
    </row>
    <row r="19" spans="1:6">
      <c r="A19" s="74" t="s">
        <v>143</v>
      </c>
      <c r="B19" s="71"/>
      <c r="C19" s="71"/>
      <c r="D19" s="78" t="s">
        <v>144</v>
      </c>
      <c r="E19" s="71"/>
      <c r="F19" s="73"/>
    </row>
    <row r="20" spans="1:6">
      <c r="A20" s="74" t="s">
        <v>145</v>
      </c>
      <c r="B20" s="71"/>
      <c r="C20" s="71"/>
      <c r="D20" s="75" t="s">
        <v>146</v>
      </c>
      <c r="E20" s="71"/>
      <c r="F20" s="73"/>
    </row>
    <row r="21" spans="1:6">
      <c r="A21" s="74" t="s">
        <v>147</v>
      </c>
      <c r="B21" s="82"/>
      <c r="C21" s="82"/>
      <c r="D21" s="78" t="s">
        <v>148</v>
      </c>
      <c r="E21" s="71">
        <f>SUM(E19:E20)</f>
        <v>0</v>
      </c>
      <c r="F21" s="73">
        <f>SUM(F19:F20)</f>
        <v>0</v>
      </c>
    </row>
    <row r="22" spans="1:6">
      <c r="A22" s="74" t="s">
        <v>149</v>
      </c>
      <c r="B22" s="71"/>
      <c r="C22" s="71"/>
      <c r="D22" s="79" t="s">
        <v>150</v>
      </c>
      <c r="E22" s="80">
        <f>E21+E17</f>
        <v>0</v>
      </c>
      <c r="F22" s="81">
        <f>F21+F17</f>
        <v>0</v>
      </c>
    </row>
    <row r="23" spans="1:6">
      <c r="A23" s="74" t="s">
        <v>151</v>
      </c>
      <c r="B23" s="83">
        <f>B24-B25</f>
        <v>0</v>
      </c>
      <c r="C23" s="83">
        <f>C24-C25</f>
        <v>0</v>
      </c>
      <c r="D23" s="79" t="s">
        <v>152</v>
      </c>
      <c r="E23" s="71"/>
      <c r="F23" s="73"/>
    </row>
    <row r="24" spans="1:6">
      <c r="A24" s="84" t="s">
        <v>153</v>
      </c>
      <c r="B24" s="71"/>
      <c r="C24" s="71"/>
      <c r="D24" s="75" t="s">
        <v>154</v>
      </c>
      <c r="E24" s="71"/>
      <c r="F24" s="73"/>
    </row>
    <row r="25" spans="1:6">
      <c r="A25" s="84" t="s">
        <v>155</v>
      </c>
      <c r="B25" s="71"/>
      <c r="C25" s="71"/>
      <c r="D25" s="75" t="s">
        <v>156</v>
      </c>
      <c r="E25" s="71">
        <f>B19</f>
        <v>0</v>
      </c>
      <c r="F25" s="73">
        <f>C19</f>
        <v>0</v>
      </c>
    </row>
    <row r="26" spans="1:6">
      <c r="A26" s="84" t="s">
        <v>157</v>
      </c>
      <c r="B26" s="71"/>
      <c r="C26" s="71"/>
      <c r="D26" s="78" t="s">
        <v>158</v>
      </c>
      <c r="E26" s="71"/>
      <c r="F26" s="73"/>
    </row>
    <row r="27" spans="1:6">
      <c r="A27" s="84" t="s">
        <v>159</v>
      </c>
      <c r="B27" s="71">
        <f>B18+B19+B22+B23+B26</f>
        <v>0</v>
      </c>
      <c r="C27" s="71">
        <f>C18+C19+C22+C23+C26</f>
        <v>0</v>
      </c>
      <c r="D27" s="78" t="s">
        <v>160</v>
      </c>
      <c r="E27" s="71"/>
      <c r="F27" s="73"/>
    </row>
    <row r="28" spans="1:6">
      <c r="A28" s="84"/>
      <c r="B28" s="71"/>
      <c r="C28" s="71"/>
      <c r="D28" s="78" t="s">
        <v>161</v>
      </c>
      <c r="E28" s="71"/>
      <c r="F28" s="73"/>
    </row>
    <row r="29" spans="1:6">
      <c r="A29" s="84"/>
      <c r="B29" s="71"/>
      <c r="C29" s="71"/>
      <c r="D29" s="78" t="s">
        <v>162</v>
      </c>
      <c r="E29" s="71"/>
      <c r="F29" s="73"/>
    </row>
    <row r="30" spans="1:6">
      <c r="A30" s="84"/>
      <c r="B30" s="71"/>
      <c r="C30" s="71"/>
      <c r="D30" s="78" t="s">
        <v>163</v>
      </c>
      <c r="E30" s="71"/>
      <c r="F30" s="73"/>
    </row>
    <row r="31" spans="1:6">
      <c r="A31" s="84"/>
      <c r="B31" s="71"/>
      <c r="C31" s="71"/>
      <c r="D31" s="78" t="s">
        <v>164</v>
      </c>
      <c r="E31" s="71"/>
      <c r="F31" s="73"/>
    </row>
    <row r="32" spans="1:6">
      <c r="A32" s="84"/>
      <c r="B32" s="71"/>
      <c r="C32" s="71"/>
      <c r="D32" s="78" t="s">
        <v>165</v>
      </c>
      <c r="E32" s="71"/>
      <c r="F32" s="73"/>
    </row>
    <row r="33" spans="1:6">
      <c r="A33" s="85"/>
      <c r="B33" s="80"/>
      <c r="C33" s="80"/>
      <c r="D33" s="72" t="s">
        <v>166</v>
      </c>
      <c r="E33" s="80">
        <f>E24+E25+E26+E27+E28+E29+E30</f>
        <v>0</v>
      </c>
      <c r="F33" s="81">
        <f>F24+F25+F26+F27+F28+F29+F30</f>
        <v>0</v>
      </c>
    </row>
    <row r="34" spans="1:6">
      <c r="A34" s="86" t="s">
        <v>167</v>
      </c>
      <c r="B34" s="87">
        <f>B27+B16</f>
        <v>0</v>
      </c>
      <c r="C34" s="87">
        <f>C27+C16</f>
        <v>0</v>
      </c>
      <c r="D34" s="88" t="s">
        <v>168</v>
      </c>
      <c r="E34" s="87">
        <f>E33+E22</f>
        <v>0</v>
      </c>
      <c r="F34" s="89">
        <f>F22+F33</f>
        <v>0</v>
      </c>
    </row>
  </sheetData>
  <mergeCells count="2">
    <mergeCell ref="A1:F1"/>
    <mergeCell ref="A2:F2"/>
  </mergeCells>
  <phoneticPr fontId="2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D18" sqref="D18"/>
    </sheetView>
  </sheetViews>
  <sheetFormatPr defaultColWidth="9" defaultRowHeight="14.25"/>
  <cols>
    <col min="1" max="1" width="33.125" customWidth="1"/>
    <col min="2" max="2" width="14.375" customWidth="1"/>
    <col min="3" max="3" width="13.875" customWidth="1"/>
  </cols>
  <sheetData>
    <row r="1" spans="1:3" ht="22.5">
      <c r="A1" s="146" t="s">
        <v>169</v>
      </c>
      <c r="B1" s="146"/>
      <c r="C1" s="146"/>
    </row>
    <row r="2" spans="1:3" ht="15.95" customHeight="1">
      <c r="A2" s="147" t="s">
        <v>200</v>
      </c>
      <c r="B2" s="147"/>
      <c r="C2" s="147"/>
    </row>
    <row r="3" spans="1:3">
      <c r="A3" s="35"/>
      <c r="B3" s="36"/>
      <c r="C3" s="37" t="s">
        <v>171</v>
      </c>
    </row>
    <row r="4" spans="1:3">
      <c r="A4" s="38" t="s">
        <v>113</v>
      </c>
      <c r="B4" s="39"/>
      <c r="C4" s="40" t="s">
        <v>4</v>
      </c>
    </row>
    <row r="5" spans="1:3">
      <c r="A5" s="148" t="s">
        <v>172</v>
      </c>
      <c r="B5" s="150" t="s">
        <v>173</v>
      </c>
      <c r="C5" s="152" t="s">
        <v>174</v>
      </c>
    </row>
    <row r="6" spans="1:3">
      <c r="A6" s="149"/>
      <c r="B6" s="151"/>
      <c r="C6" s="153"/>
    </row>
    <row r="7" spans="1:3">
      <c r="A7" s="41" t="s">
        <v>175</v>
      </c>
      <c r="B7" s="42"/>
      <c r="C7" s="43"/>
    </row>
    <row r="8" spans="1:3">
      <c r="A8" s="44" t="s">
        <v>176</v>
      </c>
      <c r="B8" s="45"/>
      <c r="C8" s="46"/>
    </row>
    <row r="9" spans="1:3">
      <c r="A9" s="44" t="s">
        <v>177</v>
      </c>
      <c r="B9" s="45"/>
      <c r="C9" s="46"/>
    </row>
    <row r="10" spans="1:3">
      <c r="A10" s="41" t="s">
        <v>178</v>
      </c>
      <c r="B10" s="42">
        <f>B11-B17</f>
        <v>0</v>
      </c>
      <c r="C10" s="43">
        <f>C11-C17</f>
        <v>0</v>
      </c>
    </row>
    <row r="11" spans="1:3">
      <c r="A11" s="47" t="s">
        <v>179</v>
      </c>
      <c r="B11" s="45">
        <f>SUM(B12:B15)</f>
        <v>0</v>
      </c>
      <c r="C11" s="46">
        <f>SUM(C12:C15)</f>
        <v>0</v>
      </c>
    </row>
    <row r="12" spans="1:3">
      <c r="A12" s="44" t="s">
        <v>180</v>
      </c>
      <c r="B12" s="45"/>
      <c r="C12" s="48"/>
    </row>
    <row r="13" spans="1:3">
      <c r="A13" s="44" t="s">
        <v>181</v>
      </c>
      <c r="B13" s="45"/>
      <c r="C13" s="48"/>
    </row>
    <row r="14" spans="1:3">
      <c r="A14" s="44" t="s">
        <v>182</v>
      </c>
      <c r="B14" s="45"/>
      <c r="C14" s="48"/>
    </row>
    <row r="15" spans="1:3">
      <c r="A15" s="44" t="s">
        <v>183</v>
      </c>
      <c r="B15" s="45"/>
      <c r="C15" s="48"/>
    </row>
    <row r="16" spans="1:3">
      <c r="A16" s="44" t="s">
        <v>184</v>
      </c>
      <c r="B16" s="45"/>
      <c r="C16" s="48"/>
    </row>
    <row r="17" spans="1:3">
      <c r="A17" s="47" t="s">
        <v>185</v>
      </c>
      <c r="B17" s="45">
        <f>B18+B19+B20+B21</f>
        <v>0</v>
      </c>
      <c r="C17" s="48">
        <f>C18+C19+C20+C21</f>
        <v>0</v>
      </c>
    </row>
    <row r="18" spans="1:3">
      <c r="A18" s="44" t="s">
        <v>186</v>
      </c>
      <c r="B18" s="45"/>
      <c r="C18" s="49"/>
    </row>
    <row r="19" spans="1:3">
      <c r="A19" s="44" t="s">
        <v>187</v>
      </c>
      <c r="B19" s="45"/>
      <c r="C19" s="48"/>
    </row>
    <row r="20" spans="1:3">
      <c r="A20" s="44" t="s">
        <v>188</v>
      </c>
      <c r="B20" s="45"/>
      <c r="C20" s="48"/>
    </row>
    <row r="21" spans="1:3">
      <c r="A21" s="44" t="s">
        <v>189</v>
      </c>
      <c r="B21" s="45"/>
      <c r="C21" s="48"/>
    </row>
    <row r="22" spans="1:3">
      <c r="A22" s="41" t="s">
        <v>190</v>
      </c>
      <c r="B22" s="42">
        <f>B23-B24</f>
        <v>0</v>
      </c>
      <c r="C22" s="50">
        <f>C23-C24</f>
        <v>0</v>
      </c>
    </row>
    <row r="23" spans="1:3">
      <c r="A23" s="44" t="s">
        <v>191</v>
      </c>
      <c r="B23" s="51"/>
      <c r="C23" s="52"/>
    </row>
    <row r="24" spans="1:3">
      <c r="A24" s="44" t="s">
        <v>192</v>
      </c>
      <c r="B24" s="53"/>
      <c r="C24" s="52"/>
    </row>
    <row r="25" spans="1:3">
      <c r="A25" s="41" t="s">
        <v>193</v>
      </c>
      <c r="B25" s="54"/>
      <c r="C25" s="55"/>
    </row>
    <row r="26" spans="1:3">
      <c r="A26" s="41" t="s">
        <v>194</v>
      </c>
      <c r="B26" s="54">
        <f>B25+B10</f>
        <v>0</v>
      </c>
      <c r="C26" s="55">
        <f>C25+C10</f>
        <v>0</v>
      </c>
    </row>
    <row r="27" spans="1:3">
      <c r="A27" s="44" t="s">
        <v>195</v>
      </c>
      <c r="B27" s="51">
        <f>B12-B18</f>
        <v>0</v>
      </c>
      <c r="C27" s="56">
        <f>C11-C18</f>
        <v>0</v>
      </c>
    </row>
    <row r="28" spans="1:3">
      <c r="A28" s="41" t="s">
        <v>196</v>
      </c>
      <c r="B28" s="54">
        <f>B26-B27</f>
        <v>0</v>
      </c>
      <c r="C28" s="57">
        <f>C26-C27</f>
        <v>0</v>
      </c>
    </row>
    <row r="29" spans="1:3">
      <c r="A29" s="44" t="s">
        <v>197</v>
      </c>
      <c r="B29" s="51"/>
      <c r="C29" s="56"/>
    </row>
    <row r="30" spans="1:3">
      <c r="A30" s="44" t="s">
        <v>198</v>
      </c>
      <c r="B30" s="51"/>
      <c r="C30" s="56"/>
    </row>
    <row r="31" spans="1:3">
      <c r="A31" s="58" t="s">
        <v>199</v>
      </c>
      <c r="B31" s="59"/>
      <c r="C31" s="60"/>
    </row>
  </sheetData>
  <mergeCells count="5">
    <mergeCell ref="A1:C1"/>
    <mergeCell ref="A2:C2"/>
    <mergeCell ref="A5:A6"/>
    <mergeCell ref="B5:B6"/>
    <mergeCell ref="C5:C6"/>
  </mergeCells>
  <phoneticPr fontId="2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4"/>
  <sheetViews>
    <sheetView zoomScale="85" zoomScaleNormal="85" workbookViewId="0">
      <selection activeCell="A3" sqref="A3:T4"/>
    </sheetView>
  </sheetViews>
  <sheetFormatPr defaultColWidth="9" defaultRowHeight="15" customHeight="1"/>
  <cols>
    <col min="1" max="1" width="5.75" customWidth="1"/>
    <col min="2" max="3" width="13.375" customWidth="1"/>
    <col min="4" max="5" width="12.875" customWidth="1"/>
    <col min="13" max="13" width="12.625" customWidth="1"/>
  </cols>
  <sheetData>
    <row r="1" spans="1:20" ht="30" customHeight="1">
      <c r="A1" s="154" t="s">
        <v>201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" customHeight="1">
      <c r="A2" s="155" t="s">
        <v>202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6" customFormat="1" ht="15" customHeight="1">
      <c r="A3" s="157" t="s">
        <v>0</v>
      </c>
      <c r="B3" s="157" t="s">
        <v>203</v>
      </c>
      <c r="C3" s="157" t="s">
        <v>204</v>
      </c>
      <c r="D3" s="157" t="s">
        <v>205</v>
      </c>
      <c r="E3" s="157" t="s">
        <v>206</v>
      </c>
      <c r="F3" s="157" t="s">
        <v>207</v>
      </c>
      <c r="G3" s="157" t="s">
        <v>208</v>
      </c>
      <c r="H3" s="157" t="s">
        <v>209</v>
      </c>
      <c r="I3" s="156" t="s">
        <v>210</v>
      </c>
      <c r="J3" s="156"/>
      <c r="K3" s="156"/>
      <c r="L3" s="157" t="s">
        <v>211</v>
      </c>
      <c r="M3" s="158" t="s">
        <v>212</v>
      </c>
      <c r="N3" s="157" t="s">
        <v>213</v>
      </c>
      <c r="O3" s="157" t="s">
        <v>214</v>
      </c>
      <c r="P3" s="157"/>
      <c r="Q3" s="157"/>
      <c r="R3" s="157"/>
      <c r="S3" s="157"/>
      <c r="T3" s="157"/>
    </row>
    <row r="4" spans="1:20" s="6" customFormat="1" ht="15" customHeight="1">
      <c r="A4" s="157"/>
      <c r="B4" s="157"/>
      <c r="C4" s="157"/>
      <c r="D4" s="157"/>
      <c r="E4" s="157"/>
      <c r="F4" s="157"/>
      <c r="G4" s="157"/>
      <c r="H4" s="157"/>
      <c r="I4" s="34" t="s">
        <v>215</v>
      </c>
      <c r="J4" s="34" t="s">
        <v>216</v>
      </c>
      <c r="K4" s="34" t="s">
        <v>217</v>
      </c>
      <c r="L4" s="157"/>
      <c r="M4" s="158"/>
      <c r="N4" s="157"/>
      <c r="O4" s="28" t="s">
        <v>218</v>
      </c>
      <c r="P4" s="28" t="s">
        <v>219</v>
      </c>
      <c r="Q4" s="28" t="s">
        <v>220</v>
      </c>
      <c r="R4" s="28" t="s">
        <v>221</v>
      </c>
      <c r="S4" s="28" t="s">
        <v>222</v>
      </c>
      <c r="T4" s="28" t="s">
        <v>223</v>
      </c>
    </row>
    <row r="5" spans="1:2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15">
    <mergeCell ref="A1:T1"/>
    <mergeCell ref="A2:T2"/>
    <mergeCell ref="I3:K3"/>
    <mergeCell ref="O3:T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honeticPr fontId="2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4"/>
  <sheetViews>
    <sheetView zoomScale="85" zoomScaleNormal="85" workbookViewId="0">
      <selection activeCell="A3" sqref="A3:T4"/>
    </sheetView>
  </sheetViews>
  <sheetFormatPr defaultColWidth="9" defaultRowHeight="15" customHeight="1"/>
  <cols>
    <col min="1" max="1" width="5.75" customWidth="1"/>
    <col min="2" max="3" width="13.375" customWidth="1"/>
    <col min="4" max="5" width="12.875" customWidth="1"/>
    <col min="13" max="13" width="12.625" customWidth="1"/>
  </cols>
  <sheetData>
    <row r="1" spans="1:20" ht="30" customHeight="1">
      <c r="A1" s="154" t="s">
        <v>201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" customHeight="1">
      <c r="A2" s="155" t="s">
        <v>224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6" customFormat="1" ht="15" customHeight="1">
      <c r="A3" s="157" t="s">
        <v>0</v>
      </c>
      <c r="B3" s="157" t="s">
        <v>203</v>
      </c>
      <c r="C3" s="157" t="s">
        <v>204</v>
      </c>
      <c r="D3" s="157" t="s">
        <v>205</v>
      </c>
      <c r="E3" s="157" t="s">
        <v>206</v>
      </c>
      <c r="F3" s="157" t="s">
        <v>207</v>
      </c>
      <c r="G3" s="157" t="s">
        <v>208</v>
      </c>
      <c r="H3" s="157" t="s">
        <v>209</v>
      </c>
      <c r="I3" s="156" t="s">
        <v>210</v>
      </c>
      <c r="J3" s="156"/>
      <c r="K3" s="156"/>
      <c r="L3" s="157" t="s">
        <v>211</v>
      </c>
      <c r="M3" s="158" t="s">
        <v>212</v>
      </c>
      <c r="N3" s="157" t="s">
        <v>213</v>
      </c>
      <c r="O3" s="157" t="s">
        <v>214</v>
      </c>
      <c r="P3" s="157"/>
      <c r="Q3" s="157"/>
      <c r="R3" s="157"/>
      <c r="S3" s="157"/>
      <c r="T3" s="157"/>
    </row>
    <row r="4" spans="1:20" s="6" customFormat="1" ht="15" customHeight="1">
      <c r="A4" s="157"/>
      <c r="B4" s="157"/>
      <c r="C4" s="157"/>
      <c r="D4" s="157"/>
      <c r="E4" s="157"/>
      <c r="F4" s="157"/>
      <c r="G4" s="157"/>
      <c r="H4" s="157"/>
      <c r="I4" s="34" t="s">
        <v>215</v>
      </c>
      <c r="J4" s="34" t="s">
        <v>216</v>
      </c>
      <c r="K4" s="34" t="s">
        <v>217</v>
      </c>
      <c r="L4" s="157"/>
      <c r="M4" s="158"/>
      <c r="N4" s="157"/>
      <c r="O4" s="28" t="s">
        <v>218</v>
      </c>
      <c r="P4" s="28" t="s">
        <v>219</v>
      </c>
      <c r="Q4" s="28" t="s">
        <v>220</v>
      </c>
      <c r="R4" s="28" t="s">
        <v>221</v>
      </c>
      <c r="S4" s="28" t="s">
        <v>222</v>
      </c>
      <c r="T4" s="28" t="s">
        <v>223</v>
      </c>
    </row>
    <row r="5" spans="1:2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15">
    <mergeCell ref="A1:T1"/>
    <mergeCell ref="A2:T2"/>
    <mergeCell ref="I3:K3"/>
    <mergeCell ref="O3:T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honeticPr fontId="2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4"/>
  <sheetViews>
    <sheetView zoomScale="85" zoomScaleNormal="85" workbookViewId="0">
      <selection activeCell="A3" sqref="A3:T4"/>
    </sheetView>
  </sheetViews>
  <sheetFormatPr defaultColWidth="9" defaultRowHeight="15" customHeight="1"/>
  <cols>
    <col min="1" max="1" width="5.75" customWidth="1"/>
    <col min="2" max="3" width="13.375" customWidth="1"/>
    <col min="4" max="5" width="12.875" customWidth="1"/>
    <col min="13" max="13" width="12.625" customWidth="1"/>
  </cols>
  <sheetData>
    <row r="1" spans="1:20" ht="30" customHeight="1">
      <c r="A1" s="154" t="s">
        <v>201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5" customHeight="1">
      <c r="A2" s="155" t="s">
        <v>225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6" customFormat="1" ht="15" customHeight="1">
      <c r="A3" s="157" t="s">
        <v>0</v>
      </c>
      <c r="B3" s="157" t="s">
        <v>203</v>
      </c>
      <c r="C3" s="157" t="s">
        <v>204</v>
      </c>
      <c r="D3" s="157" t="s">
        <v>205</v>
      </c>
      <c r="E3" s="157" t="s">
        <v>206</v>
      </c>
      <c r="F3" s="157" t="s">
        <v>207</v>
      </c>
      <c r="G3" s="157" t="s">
        <v>208</v>
      </c>
      <c r="H3" s="157" t="s">
        <v>209</v>
      </c>
      <c r="I3" s="156" t="s">
        <v>210</v>
      </c>
      <c r="J3" s="156"/>
      <c r="K3" s="156"/>
      <c r="L3" s="157" t="s">
        <v>211</v>
      </c>
      <c r="M3" s="158" t="s">
        <v>212</v>
      </c>
      <c r="N3" s="157" t="s">
        <v>213</v>
      </c>
      <c r="O3" s="157" t="s">
        <v>214</v>
      </c>
      <c r="P3" s="157"/>
      <c r="Q3" s="157"/>
      <c r="R3" s="157"/>
      <c r="S3" s="157"/>
      <c r="T3" s="157"/>
    </row>
    <row r="4" spans="1:20" s="6" customFormat="1" ht="15" customHeight="1">
      <c r="A4" s="157"/>
      <c r="B4" s="157"/>
      <c r="C4" s="157"/>
      <c r="D4" s="157"/>
      <c r="E4" s="157"/>
      <c r="F4" s="157"/>
      <c r="G4" s="157"/>
      <c r="H4" s="157"/>
      <c r="I4" s="34" t="s">
        <v>215</v>
      </c>
      <c r="J4" s="34" t="s">
        <v>216</v>
      </c>
      <c r="K4" s="34" t="s">
        <v>217</v>
      </c>
      <c r="L4" s="157"/>
      <c r="M4" s="158"/>
      <c r="N4" s="157"/>
      <c r="O4" s="28" t="s">
        <v>218</v>
      </c>
      <c r="P4" s="28" t="s">
        <v>219</v>
      </c>
      <c r="Q4" s="28" t="s">
        <v>220</v>
      </c>
      <c r="R4" s="28" t="s">
        <v>221</v>
      </c>
      <c r="S4" s="28" t="s">
        <v>222</v>
      </c>
      <c r="T4" s="28" t="s">
        <v>223</v>
      </c>
    </row>
    <row r="5" spans="1:2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15">
    <mergeCell ref="A1:T1"/>
    <mergeCell ref="A2:T2"/>
    <mergeCell ref="I3:K3"/>
    <mergeCell ref="O3:T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phoneticPr fontId="2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9"/>
  <sheetViews>
    <sheetView tabSelected="1" zoomScale="85" zoomScaleNormal="85" workbookViewId="0">
      <selection activeCell="I94" sqref="I94"/>
    </sheetView>
  </sheetViews>
  <sheetFormatPr defaultColWidth="9" defaultRowHeight="14.25"/>
  <cols>
    <col min="1" max="1" width="5.5" customWidth="1"/>
    <col min="2" max="2" width="13.625" style="10" customWidth="1"/>
    <col min="3" max="3" width="14.125" customWidth="1"/>
    <col min="4" max="4" width="28.25" customWidth="1"/>
    <col min="5" max="5" width="22.375" customWidth="1"/>
    <col min="6" max="6" width="11.25" customWidth="1"/>
    <col min="7" max="7" width="22.875" customWidth="1"/>
    <col min="8" max="8" width="12.75" customWidth="1"/>
    <col min="9" max="9" width="18.625" customWidth="1"/>
    <col min="10" max="10" width="14.125" customWidth="1"/>
    <col min="11" max="11" width="13.875" customWidth="1"/>
    <col min="12" max="12" width="13.125" customWidth="1"/>
    <col min="13" max="13" width="20.375" customWidth="1"/>
    <col min="14" max="14" width="14.75" customWidth="1"/>
  </cols>
  <sheetData>
    <row r="1" spans="1:15">
      <c r="A1" s="159" t="s">
        <v>227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2"/>
      <c r="O1" s="2"/>
    </row>
    <row r="2" spans="1:15">
      <c r="A2" s="11" t="s">
        <v>228</v>
      </c>
      <c r="B2" s="1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6.5" customHeight="1">
      <c r="A3" s="13" t="s">
        <v>0</v>
      </c>
      <c r="B3" s="14" t="s">
        <v>203</v>
      </c>
      <c r="C3" s="15" t="s">
        <v>204</v>
      </c>
      <c r="D3" s="15" t="s">
        <v>205</v>
      </c>
      <c r="E3" s="15" t="s">
        <v>206</v>
      </c>
      <c r="F3" s="15" t="s">
        <v>207</v>
      </c>
      <c r="G3" s="15" t="s">
        <v>208</v>
      </c>
      <c r="H3" s="15" t="s">
        <v>209</v>
      </c>
      <c r="I3" s="15" t="s">
        <v>229</v>
      </c>
      <c r="J3" s="15" t="s">
        <v>230</v>
      </c>
      <c r="K3" s="22" t="s">
        <v>231</v>
      </c>
      <c r="L3" s="22" t="s">
        <v>232</v>
      </c>
      <c r="M3" s="22" t="s">
        <v>233</v>
      </c>
      <c r="N3" s="22" t="s">
        <v>234</v>
      </c>
      <c r="O3" s="22" t="s">
        <v>235</v>
      </c>
    </row>
    <row r="4" spans="1:15" s="8" customFormat="1">
      <c r="A4" s="16"/>
      <c r="B4" s="17" t="s">
        <v>236</v>
      </c>
      <c r="C4" s="18" t="s">
        <v>237</v>
      </c>
      <c r="D4" s="18" t="s">
        <v>238</v>
      </c>
      <c r="E4" s="19" t="s">
        <v>239</v>
      </c>
      <c r="F4" s="20">
        <v>100</v>
      </c>
      <c r="G4" s="18">
        <v>8500</v>
      </c>
      <c r="H4" s="21">
        <v>43374</v>
      </c>
      <c r="I4" s="23">
        <v>490000</v>
      </c>
      <c r="J4" s="19" t="s">
        <v>240</v>
      </c>
      <c r="K4" s="19"/>
      <c r="L4" s="19"/>
      <c r="M4" s="19"/>
      <c r="N4" s="19"/>
      <c r="O4" s="19"/>
    </row>
    <row r="5" spans="1:15" s="8" customFormat="1">
      <c r="A5" s="16"/>
      <c r="B5" s="17" t="s">
        <v>241</v>
      </c>
      <c r="C5" s="18" t="s">
        <v>237</v>
      </c>
      <c r="D5" s="18" t="s">
        <v>238</v>
      </c>
      <c r="E5" s="19" t="s">
        <v>239</v>
      </c>
      <c r="F5" s="20">
        <v>164</v>
      </c>
      <c r="G5" s="18">
        <v>4500</v>
      </c>
      <c r="H5" s="21">
        <v>43374</v>
      </c>
      <c r="I5" s="23">
        <v>560880</v>
      </c>
      <c r="J5" s="19" t="s">
        <v>240</v>
      </c>
      <c r="K5" s="19"/>
      <c r="L5" s="19"/>
      <c r="M5" s="19"/>
      <c r="N5" s="19"/>
      <c r="O5" s="19"/>
    </row>
    <row r="6" spans="1:15" s="8" customFormat="1">
      <c r="A6" s="16"/>
      <c r="B6" s="17" t="s">
        <v>242</v>
      </c>
      <c r="C6" s="18" t="s">
        <v>243</v>
      </c>
      <c r="D6" s="18" t="s">
        <v>244</v>
      </c>
      <c r="E6" s="19" t="s">
        <v>239</v>
      </c>
      <c r="F6" s="20">
        <v>5</v>
      </c>
      <c r="G6" s="18" t="s">
        <v>245</v>
      </c>
      <c r="H6" s="21">
        <v>43374</v>
      </c>
      <c r="I6" s="23">
        <v>22250</v>
      </c>
      <c r="J6" s="19" t="s">
        <v>240</v>
      </c>
      <c r="K6" s="19"/>
      <c r="L6" s="19"/>
      <c r="M6" s="19"/>
      <c r="N6" s="19"/>
      <c r="O6" s="19"/>
    </row>
    <row r="7" spans="1:15" s="8" customFormat="1">
      <c r="A7" s="16"/>
      <c r="B7" s="17" t="s">
        <v>246</v>
      </c>
      <c r="C7" s="18" t="s">
        <v>247</v>
      </c>
      <c r="D7" s="18" t="s">
        <v>248</v>
      </c>
      <c r="E7" s="19" t="s">
        <v>239</v>
      </c>
      <c r="F7" s="20">
        <v>2</v>
      </c>
      <c r="G7" s="18" t="s">
        <v>249</v>
      </c>
      <c r="H7" s="21">
        <v>43383</v>
      </c>
      <c r="I7" s="23">
        <v>48400</v>
      </c>
      <c r="J7" s="19" t="s">
        <v>240</v>
      </c>
      <c r="K7" s="19"/>
      <c r="L7" s="19"/>
      <c r="M7" s="19"/>
      <c r="N7" s="19"/>
      <c r="O7" s="19"/>
    </row>
    <row r="8" spans="1:15" s="8" customFormat="1">
      <c r="A8" s="16"/>
      <c r="B8" s="17" t="s">
        <v>250</v>
      </c>
      <c r="C8" s="18" t="s">
        <v>251</v>
      </c>
      <c r="D8" s="18" t="s">
        <v>248</v>
      </c>
      <c r="E8" s="19" t="s">
        <v>239</v>
      </c>
      <c r="F8" s="20">
        <v>1</v>
      </c>
      <c r="G8" s="18" t="s">
        <v>252</v>
      </c>
      <c r="H8" s="21">
        <v>43383</v>
      </c>
      <c r="I8" s="23">
        <v>9800</v>
      </c>
      <c r="J8" s="19" t="s">
        <v>240</v>
      </c>
      <c r="K8" s="19"/>
      <c r="L8" s="19"/>
      <c r="M8" s="19"/>
      <c r="N8" s="19"/>
      <c r="O8" s="19"/>
    </row>
    <row r="9" spans="1:15" s="8" customFormat="1">
      <c r="A9" s="16"/>
      <c r="B9" s="17" t="s">
        <v>253</v>
      </c>
      <c r="C9" s="18" t="s">
        <v>254</v>
      </c>
      <c r="D9" s="18" t="s">
        <v>255</v>
      </c>
      <c r="E9" s="19" t="s">
        <v>239</v>
      </c>
      <c r="F9" s="20">
        <v>1</v>
      </c>
      <c r="G9" s="18" t="s">
        <v>254</v>
      </c>
      <c r="H9" s="21">
        <v>43383</v>
      </c>
      <c r="I9" s="20">
        <v>830</v>
      </c>
      <c r="J9" s="19" t="s">
        <v>240</v>
      </c>
      <c r="K9" s="19"/>
      <c r="L9" s="19"/>
      <c r="M9" s="19"/>
      <c r="N9" s="19"/>
      <c r="O9" s="19"/>
    </row>
    <row r="10" spans="1:15" s="8" customFormat="1">
      <c r="A10" s="16"/>
      <c r="B10" s="17" t="s">
        <v>256</v>
      </c>
      <c r="C10" s="18" t="s">
        <v>257</v>
      </c>
      <c r="D10" s="18" t="s">
        <v>258</v>
      </c>
      <c r="E10" s="19" t="s">
        <v>259</v>
      </c>
      <c r="F10" s="20">
        <v>1800</v>
      </c>
      <c r="G10" s="18" t="s">
        <v>257</v>
      </c>
      <c r="H10" s="21">
        <v>43374</v>
      </c>
      <c r="I10" s="23">
        <v>3330816</v>
      </c>
      <c r="J10" s="19" t="s">
        <v>240</v>
      </c>
      <c r="K10" s="19"/>
      <c r="L10" s="19"/>
      <c r="M10" s="19"/>
      <c r="N10" s="19"/>
      <c r="O10" s="19"/>
    </row>
    <row r="11" spans="1:15" s="8" customFormat="1">
      <c r="A11" s="16"/>
      <c r="B11" s="17" t="s">
        <v>260</v>
      </c>
      <c r="C11" s="18" t="s">
        <v>261</v>
      </c>
      <c r="D11" s="18" t="s">
        <v>262</v>
      </c>
      <c r="E11" s="19" t="s">
        <v>263</v>
      </c>
      <c r="F11" s="20">
        <v>1</v>
      </c>
      <c r="G11" s="18" t="s">
        <v>264</v>
      </c>
      <c r="H11" s="21">
        <v>43383</v>
      </c>
      <c r="I11" s="23">
        <v>456400</v>
      </c>
      <c r="J11" s="19" t="s">
        <v>240</v>
      </c>
      <c r="K11" s="19"/>
      <c r="L11" s="19"/>
      <c r="M11" s="19"/>
      <c r="N11" s="19"/>
      <c r="O11" s="19"/>
    </row>
    <row r="12" spans="1:15" s="8" customFormat="1">
      <c r="A12" s="16"/>
      <c r="B12" s="17" t="s">
        <v>265</v>
      </c>
      <c r="C12" s="18" t="s">
        <v>266</v>
      </c>
      <c r="D12" s="18" t="s">
        <v>267</v>
      </c>
      <c r="E12" s="19" t="s">
        <v>263</v>
      </c>
      <c r="F12" s="20">
        <v>1</v>
      </c>
      <c r="G12" s="18" t="s">
        <v>266</v>
      </c>
      <c r="H12" s="21">
        <v>43383</v>
      </c>
      <c r="I12" s="23">
        <v>300000</v>
      </c>
      <c r="J12" s="19" t="s">
        <v>240</v>
      </c>
      <c r="K12" s="19"/>
      <c r="L12" s="19"/>
      <c r="M12" s="19"/>
      <c r="N12" s="19"/>
      <c r="O12" s="19"/>
    </row>
    <row r="13" spans="1:15" s="8" customFormat="1">
      <c r="A13" s="16"/>
      <c r="B13" s="17" t="s">
        <v>268</v>
      </c>
      <c r="C13" s="18" t="s">
        <v>269</v>
      </c>
      <c r="D13" s="18" t="s">
        <v>270</v>
      </c>
      <c r="E13" s="19" t="s">
        <v>263</v>
      </c>
      <c r="F13" s="20">
        <v>1</v>
      </c>
      <c r="G13" s="18" t="s">
        <v>269</v>
      </c>
      <c r="H13" s="21">
        <v>43383</v>
      </c>
      <c r="I13" s="23">
        <v>54900</v>
      </c>
      <c r="J13" s="19" t="s">
        <v>240</v>
      </c>
      <c r="K13" s="19"/>
      <c r="L13" s="19"/>
      <c r="M13" s="19"/>
      <c r="N13" s="19"/>
      <c r="O13" s="19"/>
    </row>
    <row r="14" spans="1:15" s="8" customFormat="1">
      <c r="A14" s="16"/>
      <c r="B14" s="17" t="s">
        <v>271</v>
      </c>
      <c r="C14" s="18" t="s">
        <v>272</v>
      </c>
      <c r="D14" s="18" t="s">
        <v>273</v>
      </c>
      <c r="E14" s="19" t="s">
        <v>263</v>
      </c>
      <c r="F14" s="20">
        <v>1</v>
      </c>
      <c r="G14" s="18" t="s">
        <v>272</v>
      </c>
      <c r="H14" s="21">
        <v>43383</v>
      </c>
      <c r="I14" s="23">
        <v>789398</v>
      </c>
      <c r="J14" s="19" t="s">
        <v>240</v>
      </c>
      <c r="K14" s="19"/>
      <c r="L14" s="19"/>
      <c r="M14" s="19"/>
      <c r="N14" s="19"/>
      <c r="O14" s="19"/>
    </row>
    <row r="15" spans="1:15" s="8" customFormat="1">
      <c r="A15" s="16"/>
      <c r="B15" s="17" t="s">
        <v>274</v>
      </c>
      <c r="C15" s="18" t="s">
        <v>275</v>
      </c>
      <c r="D15" s="18" t="s">
        <v>276</v>
      </c>
      <c r="E15" s="19" t="s">
        <v>263</v>
      </c>
      <c r="F15" s="20">
        <v>1</v>
      </c>
      <c r="G15" s="18" t="s">
        <v>277</v>
      </c>
      <c r="H15" s="21">
        <v>43383</v>
      </c>
      <c r="I15" s="23">
        <v>119007</v>
      </c>
      <c r="J15" s="19" t="s">
        <v>240</v>
      </c>
      <c r="K15" s="19"/>
      <c r="L15" s="19"/>
      <c r="M15" s="19"/>
      <c r="N15" s="19"/>
      <c r="O15" s="19"/>
    </row>
    <row r="16" spans="1:15" s="8" customFormat="1">
      <c r="A16" s="16"/>
      <c r="B16" s="17" t="s">
        <v>278</v>
      </c>
      <c r="C16" s="18" t="s">
        <v>279</v>
      </c>
      <c r="D16" s="18" t="s">
        <v>258</v>
      </c>
      <c r="E16" s="19" t="s">
        <v>263</v>
      </c>
      <c r="F16" s="20">
        <v>1</v>
      </c>
      <c r="G16" s="18" t="s">
        <v>279</v>
      </c>
      <c r="H16" s="21">
        <v>43169</v>
      </c>
      <c r="I16" s="23">
        <v>14520</v>
      </c>
      <c r="J16" s="19" t="s">
        <v>240</v>
      </c>
      <c r="K16" s="19"/>
      <c r="L16" s="19"/>
      <c r="M16" s="19"/>
      <c r="N16" s="19"/>
      <c r="O16" s="19"/>
    </row>
    <row r="17" spans="1:15" s="8" customFormat="1">
      <c r="A17" s="16"/>
      <c r="B17" s="17" t="s">
        <v>280</v>
      </c>
      <c r="C17" s="18" t="s">
        <v>281</v>
      </c>
      <c r="D17" s="18" t="s">
        <v>282</v>
      </c>
      <c r="E17" s="19" t="s">
        <v>263</v>
      </c>
      <c r="F17" s="20">
        <v>1</v>
      </c>
      <c r="G17" s="18" t="s">
        <v>281</v>
      </c>
      <c r="H17" s="21">
        <v>43160</v>
      </c>
      <c r="I17" s="23">
        <v>5530.35</v>
      </c>
      <c r="J17" s="19"/>
      <c r="K17" s="19" t="s">
        <v>226</v>
      </c>
      <c r="L17" s="19"/>
      <c r="M17" s="19"/>
      <c r="N17" s="19"/>
      <c r="O17" s="19"/>
    </row>
    <row r="18" spans="1:15" s="8" customFormat="1">
      <c r="A18" s="16"/>
      <c r="B18" s="17" t="s">
        <v>283</v>
      </c>
      <c r="C18" s="18" t="s">
        <v>284</v>
      </c>
      <c r="D18" s="18" t="s">
        <v>285</v>
      </c>
      <c r="E18" s="19" t="s">
        <v>286</v>
      </c>
      <c r="F18" s="20">
        <v>1</v>
      </c>
      <c r="G18" s="18" t="s">
        <v>284</v>
      </c>
      <c r="H18" s="21">
        <v>43160</v>
      </c>
      <c r="I18" s="23">
        <v>47446.81</v>
      </c>
      <c r="J18" s="19"/>
      <c r="K18" s="19" t="s">
        <v>226</v>
      </c>
      <c r="L18" s="19"/>
      <c r="M18" s="19"/>
      <c r="N18" s="19"/>
      <c r="O18" s="19"/>
    </row>
    <row r="19" spans="1:15" s="8" customFormat="1">
      <c r="A19" s="16"/>
      <c r="B19" s="17" t="s">
        <v>287</v>
      </c>
      <c r="C19" s="18" t="s">
        <v>288</v>
      </c>
      <c r="D19" s="18" t="s">
        <v>282</v>
      </c>
      <c r="E19" s="19" t="s">
        <v>289</v>
      </c>
      <c r="F19" s="20">
        <v>5</v>
      </c>
      <c r="G19" s="18" t="s">
        <v>290</v>
      </c>
      <c r="H19" s="21">
        <v>43110</v>
      </c>
      <c r="I19" s="20">
        <v>600</v>
      </c>
      <c r="J19" s="19"/>
      <c r="K19" s="19" t="s">
        <v>226</v>
      </c>
      <c r="L19" s="19"/>
      <c r="M19" s="19"/>
      <c r="N19" s="19"/>
      <c r="O19" s="19"/>
    </row>
    <row r="20" spans="1:15" s="8" customFormat="1">
      <c r="A20" s="16"/>
      <c r="B20" s="17" t="s">
        <v>291</v>
      </c>
      <c r="C20" s="18" t="s">
        <v>292</v>
      </c>
      <c r="D20" s="18" t="s">
        <v>258</v>
      </c>
      <c r="E20" s="19" t="s">
        <v>263</v>
      </c>
      <c r="F20" s="20">
        <v>1</v>
      </c>
      <c r="G20" s="18" t="s">
        <v>292</v>
      </c>
      <c r="H20" s="21">
        <v>42979</v>
      </c>
      <c r="I20" s="23">
        <v>133000</v>
      </c>
      <c r="J20" s="19"/>
      <c r="K20" s="19" t="s">
        <v>226</v>
      </c>
      <c r="L20" s="19"/>
      <c r="M20" s="19"/>
      <c r="N20" s="19"/>
      <c r="O20" s="19"/>
    </row>
    <row r="21" spans="1:15" s="8" customFormat="1">
      <c r="A21" s="16"/>
      <c r="B21" s="17" t="s">
        <v>293</v>
      </c>
      <c r="C21" s="18" t="s">
        <v>294</v>
      </c>
      <c r="D21" s="18" t="s">
        <v>295</v>
      </c>
      <c r="E21" s="19" t="s">
        <v>286</v>
      </c>
      <c r="F21" s="20">
        <v>20</v>
      </c>
      <c r="G21" s="18"/>
      <c r="H21" s="21">
        <v>43018</v>
      </c>
      <c r="I21" s="23">
        <v>4500</v>
      </c>
      <c r="J21" s="19"/>
      <c r="K21" s="19" t="s">
        <v>226</v>
      </c>
      <c r="L21" s="19"/>
      <c r="M21" s="19"/>
      <c r="N21" s="19"/>
      <c r="O21" s="19"/>
    </row>
    <row r="22" spans="1:15" s="8" customFormat="1">
      <c r="A22" s="16"/>
      <c r="B22" s="17" t="s">
        <v>296</v>
      </c>
      <c r="C22" s="18" t="s">
        <v>297</v>
      </c>
      <c r="D22" s="18" t="s">
        <v>298</v>
      </c>
      <c r="E22" s="19" t="s">
        <v>239</v>
      </c>
      <c r="F22" s="20">
        <v>5</v>
      </c>
      <c r="G22" s="18" t="s">
        <v>297</v>
      </c>
      <c r="H22" s="21">
        <v>43018</v>
      </c>
      <c r="I22" s="23">
        <v>91000</v>
      </c>
      <c r="J22" s="19">
        <v>91000</v>
      </c>
      <c r="K22" s="19" t="s">
        <v>226</v>
      </c>
      <c r="L22" s="19" t="s">
        <v>226</v>
      </c>
      <c r="M22" s="19"/>
      <c r="N22" s="19" t="s">
        <v>226</v>
      </c>
      <c r="O22" s="19" t="s">
        <v>226</v>
      </c>
    </row>
    <row r="23" spans="1:15" s="8" customFormat="1">
      <c r="A23" s="16"/>
      <c r="B23" s="17" t="s">
        <v>299</v>
      </c>
      <c r="C23" s="18" t="s">
        <v>300</v>
      </c>
      <c r="D23" s="18" t="s">
        <v>301</v>
      </c>
      <c r="E23" s="19" t="s">
        <v>239</v>
      </c>
      <c r="F23" s="20">
        <v>1</v>
      </c>
      <c r="G23" s="18" t="s">
        <v>300</v>
      </c>
      <c r="H23" s="21">
        <v>43009</v>
      </c>
      <c r="I23" s="23">
        <v>4635</v>
      </c>
      <c r="J23" s="19"/>
      <c r="K23" s="19" t="s">
        <v>226</v>
      </c>
      <c r="L23" s="19"/>
      <c r="M23" s="19"/>
      <c r="N23" s="19"/>
      <c r="O23" s="19"/>
    </row>
    <row r="24" spans="1:15" s="8" customFormat="1">
      <c r="A24" s="16"/>
      <c r="B24" s="17" t="s">
        <v>302</v>
      </c>
      <c r="C24" s="18" t="s">
        <v>303</v>
      </c>
      <c r="D24" s="18" t="s">
        <v>244</v>
      </c>
      <c r="E24" s="19" t="s">
        <v>239</v>
      </c>
      <c r="F24" s="20">
        <v>1</v>
      </c>
      <c r="G24" s="18" t="s">
        <v>303</v>
      </c>
      <c r="H24" s="21">
        <v>43028</v>
      </c>
      <c r="I24" s="23">
        <v>8000</v>
      </c>
      <c r="J24" s="19"/>
      <c r="K24" s="19" t="s">
        <v>226</v>
      </c>
      <c r="L24" s="19"/>
      <c r="M24" s="19"/>
      <c r="N24" s="19"/>
      <c r="O24" s="19"/>
    </row>
    <row r="25" spans="1:15" s="8" customFormat="1">
      <c r="A25" s="16"/>
      <c r="B25" s="17" t="s">
        <v>304</v>
      </c>
      <c r="C25" s="18" t="s">
        <v>305</v>
      </c>
      <c r="D25" s="18" t="s">
        <v>306</v>
      </c>
      <c r="E25" s="19" t="s">
        <v>239</v>
      </c>
      <c r="F25" s="20">
        <v>1</v>
      </c>
      <c r="G25" s="18" t="s">
        <v>305</v>
      </c>
      <c r="H25" s="21">
        <v>43018</v>
      </c>
      <c r="I25" s="23">
        <v>1770</v>
      </c>
      <c r="J25" s="19"/>
      <c r="K25" s="19" t="s">
        <v>226</v>
      </c>
      <c r="L25" s="19"/>
      <c r="M25" s="19"/>
      <c r="N25" s="19"/>
      <c r="O25" s="19"/>
    </row>
    <row r="26" spans="1:15" s="8" customFormat="1">
      <c r="A26" s="16"/>
      <c r="B26" s="17" t="s">
        <v>307</v>
      </c>
      <c r="C26" s="18" t="s">
        <v>308</v>
      </c>
      <c r="D26" s="18" t="s">
        <v>301</v>
      </c>
      <c r="E26" s="19" t="s">
        <v>259</v>
      </c>
      <c r="F26" s="20">
        <v>1</v>
      </c>
      <c r="G26" s="18" t="s">
        <v>308</v>
      </c>
      <c r="H26" s="21">
        <v>43018</v>
      </c>
      <c r="I26" s="23">
        <v>28030</v>
      </c>
      <c r="J26" s="19">
        <v>28030</v>
      </c>
      <c r="K26" s="19" t="s">
        <v>226</v>
      </c>
      <c r="L26" s="19" t="s">
        <v>226</v>
      </c>
      <c r="M26" s="19"/>
      <c r="N26" s="19"/>
      <c r="O26" s="19"/>
    </row>
    <row r="27" spans="1:15" s="8" customFormat="1">
      <c r="A27" s="16"/>
      <c r="B27" s="17" t="s">
        <v>309</v>
      </c>
      <c r="C27" s="18" t="s">
        <v>310</v>
      </c>
      <c r="D27" s="18" t="s">
        <v>295</v>
      </c>
      <c r="E27" s="19" t="s">
        <v>263</v>
      </c>
      <c r="F27" s="20">
        <v>1</v>
      </c>
      <c r="G27" s="18"/>
      <c r="H27" s="21">
        <v>43132</v>
      </c>
      <c r="I27" s="23">
        <v>6920</v>
      </c>
      <c r="J27" s="19"/>
      <c r="K27" s="19" t="s">
        <v>226</v>
      </c>
      <c r="L27" s="19"/>
      <c r="M27" s="19"/>
      <c r="N27" s="19"/>
      <c r="O27" s="19"/>
    </row>
    <row r="28" spans="1:15" s="8" customFormat="1">
      <c r="A28" s="16"/>
      <c r="B28" s="17" t="s">
        <v>311</v>
      </c>
      <c r="C28" s="18" t="s">
        <v>312</v>
      </c>
      <c r="D28" s="18" t="s">
        <v>238</v>
      </c>
      <c r="E28" s="19" t="s">
        <v>239</v>
      </c>
      <c r="F28" s="20">
        <v>12</v>
      </c>
      <c r="G28" s="18" t="s">
        <v>313</v>
      </c>
      <c r="H28" s="21">
        <v>42979</v>
      </c>
      <c r="I28" s="23">
        <v>51600</v>
      </c>
      <c r="J28" s="19">
        <v>51600</v>
      </c>
      <c r="K28" s="19" t="s">
        <v>226</v>
      </c>
      <c r="L28" s="19"/>
      <c r="M28" s="19"/>
      <c r="N28" s="19"/>
      <c r="O28" s="19" t="s">
        <v>226</v>
      </c>
    </row>
    <row r="29" spans="1:15" s="8" customFormat="1">
      <c r="A29" s="16"/>
      <c r="B29" s="17" t="s">
        <v>314</v>
      </c>
      <c r="C29" s="18" t="s">
        <v>315</v>
      </c>
      <c r="D29" s="18" t="s">
        <v>295</v>
      </c>
      <c r="E29" s="19" t="s">
        <v>263</v>
      </c>
      <c r="F29" s="20">
        <v>1</v>
      </c>
      <c r="G29" s="18"/>
      <c r="H29" s="21">
        <v>42988</v>
      </c>
      <c r="I29" s="23">
        <v>29200</v>
      </c>
      <c r="J29" s="19"/>
      <c r="K29" s="19" t="s">
        <v>226</v>
      </c>
      <c r="L29" s="19"/>
      <c r="M29" s="19"/>
      <c r="N29" s="19"/>
      <c r="O29" s="19"/>
    </row>
    <row r="30" spans="1:15" s="8" customFormat="1">
      <c r="A30" s="16"/>
      <c r="B30" s="17" t="s">
        <v>316</v>
      </c>
      <c r="C30" s="18" t="s">
        <v>317</v>
      </c>
      <c r="D30" s="18" t="s">
        <v>301</v>
      </c>
      <c r="E30" s="19" t="s">
        <v>239</v>
      </c>
      <c r="F30" s="20">
        <v>1</v>
      </c>
      <c r="G30" s="18" t="s">
        <v>317</v>
      </c>
      <c r="H30" s="21">
        <v>42796</v>
      </c>
      <c r="I30" s="23">
        <v>2200</v>
      </c>
      <c r="J30" s="19"/>
      <c r="K30" s="19" t="s">
        <v>226</v>
      </c>
      <c r="L30" s="19"/>
      <c r="M30" s="19"/>
      <c r="N30" s="19"/>
      <c r="O30" s="19"/>
    </row>
    <row r="31" spans="1:15" s="8" customFormat="1">
      <c r="A31" s="16"/>
      <c r="B31" s="17" t="s">
        <v>318</v>
      </c>
      <c r="C31" s="18" t="s">
        <v>319</v>
      </c>
      <c r="D31" s="18" t="s">
        <v>258</v>
      </c>
      <c r="E31" s="19" t="s">
        <v>259</v>
      </c>
      <c r="F31" s="20">
        <v>200</v>
      </c>
      <c r="G31" s="18" t="s">
        <v>319</v>
      </c>
      <c r="H31" s="21">
        <v>42957</v>
      </c>
      <c r="I31" s="23">
        <v>71070</v>
      </c>
      <c r="J31" s="19">
        <v>71070</v>
      </c>
      <c r="K31" s="19" t="s">
        <v>226</v>
      </c>
      <c r="L31" s="19"/>
      <c r="M31" s="19"/>
      <c r="N31" s="19"/>
      <c r="O31" s="19" t="s">
        <v>226</v>
      </c>
    </row>
    <row r="32" spans="1:15" s="8" customFormat="1">
      <c r="A32" s="16"/>
      <c r="B32" s="17" t="s">
        <v>320</v>
      </c>
      <c r="C32" s="18" t="s">
        <v>321</v>
      </c>
      <c r="D32" s="18" t="s">
        <v>322</v>
      </c>
      <c r="E32" s="19" t="s">
        <v>263</v>
      </c>
      <c r="F32" s="20">
        <v>1</v>
      </c>
      <c r="G32" s="18" t="s">
        <v>321</v>
      </c>
      <c r="H32" s="21">
        <v>42957</v>
      </c>
      <c r="I32" s="23">
        <v>26000</v>
      </c>
      <c r="J32" s="19"/>
      <c r="K32" s="19" t="s">
        <v>226</v>
      </c>
      <c r="L32" s="19"/>
      <c r="M32" s="19"/>
      <c r="N32" s="19"/>
      <c r="O32" s="19"/>
    </row>
    <row r="33" spans="1:15" s="8" customFormat="1">
      <c r="A33" s="16"/>
      <c r="B33" s="17" t="s">
        <v>323</v>
      </c>
      <c r="C33" s="18" t="s">
        <v>324</v>
      </c>
      <c r="D33" s="18" t="s">
        <v>306</v>
      </c>
      <c r="E33" s="19" t="s">
        <v>239</v>
      </c>
      <c r="F33" s="20">
        <v>6</v>
      </c>
      <c r="G33" s="18" t="s">
        <v>324</v>
      </c>
      <c r="H33" s="21">
        <v>43383</v>
      </c>
      <c r="I33" s="23">
        <v>3750</v>
      </c>
      <c r="J33" s="19" t="s">
        <v>240</v>
      </c>
      <c r="K33" s="19"/>
      <c r="L33" s="19"/>
      <c r="M33" s="19"/>
      <c r="N33" s="19"/>
      <c r="O33" s="19"/>
    </row>
    <row r="34" spans="1:15" s="8" customFormat="1">
      <c r="A34" s="16"/>
      <c r="B34" s="17" t="s">
        <v>325</v>
      </c>
      <c r="C34" s="18" t="s">
        <v>326</v>
      </c>
      <c r="D34" s="18" t="s">
        <v>306</v>
      </c>
      <c r="E34" s="19" t="s">
        <v>239</v>
      </c>
      <c r="F34" s="20">
        <v>1</v>
      </c>
      <c r="G34" s="18" t="s">
        <v>326</v>
      </c>
      <c r="H34" s="21">
        <v>43383</v>
      </c>
      <c r="I34" s="23">
        <v>1700</v>
      </c>
      <c r="J34" s="19" t="s">
        <v>240</v>
      </c>
      <c r="K34" s="19"/>
      <c r="L34" s="19"/>
      <c r="M34" s="19"/>
      <c r="N34" s="19"/>
      <c r="O34" s="19"/>
    </row>
    <row r="35" spans="1:15" s="8" customFormat="1">
      <c r="A35" s="16"/>
      <c r="B35" s="17" t="s">
        <v>327</v>
      </c>
      <c r="C35" s="18" t="s">
        <v>328</v>
      </c>
      <c r="D35" s="18" t="s">
        <v>329</v>
      </c>
      <c r="E35" s="19" t="s">
        <v>239</v>
      </c>
      <c r="F35" s="20">
        <v>1</v>
      </c>
      <c r="G35" s="18" t="s">
        <v>330</v>
      </c>
      <c r="H35" s="21">
        <v>43383</v>
      </c>
      <c r="I35" s="23">
        <v>21310</v>
      </c>
      <c r="J35" s="19" t="s">
        <v>240</v>
      </c>
      <c r="K35" s="19"/>
      <c r="L35" s="19"/>
      <c r="M35" s="19"/>
      <c r="N35" s="19"/>
      <c r="O35" s="19"/>
    </row>
    <row r="36" spans="1:15" s="8" customFormat="1">
      <c r="A36" s="16"/>
      <c r="B36" s="17" t="s">
        <v>331</v>
      </c>
      <c r="C36" s="18" t="s">
        <v>332</v>
      </c>
      <c r="D36" s="18" t="s">
        <v>333</v>
      </c>
      <c r="E36" s="19" t="s">
        <v>239</v>
      </c>
      <c r="F36" s="20">
        <v>1</v>
      </c>
      <c r="G36" s="18" t="s">
        <v>332</v>
      </c>
      <c r="H36" s="21">
        <v>43383</v>
      </c>
      <c r="I36" s="23">
        <v>1270</v>
      </c>
      <c r="J36" s="19" t="s">
        <v>240</v>
      </c>
      <c r="K36" s="19"/>
      <c r="L36" s="19"/>
      <c r="M36" s="19"/>
      <c r="N36" s="19"/>
      <c r="O36" s="19"/>
    </row>
    <row r="37" spans="1:15" s="8" customFormat="1">
      <c r="A37" s="16"/>
      <c r="B37" s="17" t="s">
        <v>334</v>
      </c>
      <c r="C37" s="18" t="s">
        <v>335</v>
      </c>
      <c r="D37" s="18" t="s">
        <v>336</v>
      </c>
      <c r="E37" s="19" t="s">
        <v>239</v>
      </c>
      <c r="F37" s="20">
        <v>1</v>
      </c>
      <c r="G37" s="18" t="s">
        <v>335</v>
      </c>
      <c r="H37" s="21">
        <v>43383</v>
      </c>
      <c r="I37" s="23">
        <v>257210</v>
      </c>
      <c r="J37" s="19" t="s">
        <v>240</v>
      </c>
      <c r="K37" s="19"/>
      <c r="L37" s="19"/>
      <c r="M37" s="19"/>
      <c r="N37" s="19"/>
      <c r="O37" s="19"/>
    </row>
    <row r="38" spans="1:15" s="8" customFormat="1">
      <c r="A38" s="16"/>
      <c r="B38" s="17" t="s">
        <v>337</v>
      </c>
      <c r="C38" s="18" t="s">
        <v>338</v>
      </c>
      <c r="D38" s="18" t="s">
        <v>301</v>
      </c>
      <c r="E38" s="19" t="s">
        <v>239</v>
      </c>
      <c r="F38" s="20">
        <v>8</v>
      </c>
      <c r="G38" s="18" t="s">
        <v>339</v>
      </c>
      <c r="H38" s="21">
        <v>43383</v>
      </c>
      <c r="I38" s="23">
        <v>165000</v>
      </c>
      <c r="J38" s="19" t="s">
        <v>240</v>
      </c>
      <c r="K38" s="19"/>
      <c r="L38" s="19"/>
      <c r="M38" s="19"/>
      <c r="N38" s="19"/>
      <c r="O38" s="19"/>
    </row>
    <row r="39" spans="1:15" s="8" customFormat="1">
      <c r="A39" s="16"/>
      <c r="B39" s="17" t="s">
        <v>340</v>
      </c>
      <c r="C39" s="18" t="s">
        <v>338</v>
      </c>
      <c r="D39" s="18" t="s">
        <v>301</v>
      </c>
      <c r="E39" s="19" t="s">
        <v>239</v>
      </c>
      <c r="F39" s="20">
        <v>11</v>
      </c>
      <c r="G39" s="18" t="s">
        <v>341</v>
      </c>
      <c r="H39" s="21">
        <v>43383</v>
      </c>
      <c r="I39" s="23">
        <v>110000</v>
      </c>
      <c r="J39" s="19" t="s">
        <v>240</v>
      </c>
      <c r="K39" s="19"/>
      <c r="L39" s="19"/>
      <c r="M39" s="19"/>
      <c r="N39" s="19"/>
      <c r="O39" s="19"/>
    </row>
    <row r="40" spans="1:15" s="8" customFormat="1">
      <c r="A40" s="16"/>
      <c r="B40" s="17" t="s">
        <v>342</v>
      </c>
      <c r="C40" s="18" t="s">
        <v>338</v>
      </c>
      <c r="D40" s="18" t="s">
        <v>301</v>
      </c>
      <c r="E40" s="19" t="s">
        <v>239</v>
      </c>
      <c r="F40" s="20">
        <v>5</v>
      </c>
      <c r="G40" s="18" t="s">
        <v>343</v>
      </c>
      <c r="H40" s="21">
        <v>43383</v>
      </c>
      <c r="I40" s="23">
        <v>39150</v>
      </c>
      <c r="J40" s="19" t="s">
        <v>240</v>
      </c>
      <c r="K40" s="19"/>
      <c r="L40" s="19"/>
      <c r="M40" s="19"/>
      <c r="N40" s="19"/>
      <c r="O40" s="19"/>
    </row>
    <row r="41" spans="1:15" s="8" customFormat="1">
      <c r="A41" s="16"/>
      <c r="B41" s="17" t="s">
        <v>344</v>
      </c>
      <c r="C41" s="18" t="s">
        <v>345</v>
      </c>
      <c r="D41" s="18" t="s">
        <v>301</v>
      </c>
      <c r="E41" s="19" t="s">
        <v>239</v>
      </c>
      <c r="F41" s="20">
        <v>5</v>
      </c>
      <c r="G41" s="18" t="s">
        <v>345</v>
      </c>
      <c r="H41" s="21">
        <v>43383</v>
      </c>
      <c r="I41" s="23">
        <v>818250</v>
      </c>
      <c r="J41" s="19" t="s">
        <v>240</v>
      </c>
      <c r="K41" s="19"/>
      <c r="L41" s="19"/>
      <c r="M41" s="19"/>
      <c r="N41" s="19"/>
      <c r="O41" s="19"/>
    </row>
    <row r="42" spans="1:15" s="8" customFormat="1">
      <c r="A42" s="16"/>
      <c r="B42" s="17" t="s">
        <v>346</v>
      </c>
      <c r="C42" s="18" t="s">
        <v>347</v>
      </c>
      <c r="D42" s="18" t="s">
        <v>348</v>
      </c>
      <c r="E42" s="19" t="s">
        <v>239</v>
      </c>
      <c r="F42" s="20">
        <v>3</v>
      </c>
      <c r="G42" s="18" t="s">
        <v>347</v>
      </c>
      <c r="H42" s="21">
        <v>43383</v>
      </c>
      <c r="I42" s="23">
        <v>17490</v>
      </c>
      <c r="J42" s="19" t="s">
        <v>240</v>
      </c>
      <c r="K42" s="19"/>
      <c r="L42" s="19"/>
      <c r="M42" s="19"/>
      <c r="N42" s="19"/>
      <c r="O42" s="19"/>
    </row>
    <row r="43" spans="1:15" s="8" customFormat="1">
      <c r="A43" s="16"/>
      <c r="B43" s="17" t="s">
        <v>349</v>
      </c>
      <c r="C43" s="18" t="s">
        <v>350</v>
      </c>
      <c r="D43" s="18" t="s">
        <v>351</v>
      </c>
      <c r="E43" s="19" t="s">
        <v>239</v>
      </c>
      <c r="F43" s="20">
        <v>32</v>
      </c>
      <c r="G43" s="18" t="s">
        <v>350</v>
      </c>
      <c r="H43" s="21">
        <v>43383</v>
      </c>
      <c r="I43" s="23">
        <v>98000</v>
      </c>
      <c r="J43" s="19" t="s">
        <v>240</v>
      </c>
      <c r="K43" s="19"/>
      <c r="L43" s="19"/>
      <c r="M43" s="19"/>
      <c r="N43" s="19"/>
      <c r="O43" s="19"/>
    </row>
    <row r="44" spans="1:15" s="8" customFormat="1">
      <c r="A44" s="16"/>
      <c r="B44" s="17" t="s">
        <v>352</v>
      </c>
      <c r="C44" s="18" t="s">
        <v>353</v>
      </c>
      <c r="D44" s="18" t="s">
        <v>273</v>
      </c>
      <c r="E44" s="19" t="s">
        <v>263</v>
      </c>
      <c r="F44" s="20">
        <v>1</v>
      </c>
      <c r="G44" s="18" t="s">
        <v>353</v>
      </c>
      <c r="H44" s="21">
        <v>43383</v>
      </c>
      <c r="I44" s="23">
        <v>14634</v>
      </c>
      <c r="J44" s="19" t="s">
        <v>240</v>
      </c>
      <c r="K44" s="19"/>
      <c r="L44" s="19"/>
      <c r="M44" s="19"/>
      <c r="N44" s="19"/>
      <c r="O44" s="19"/>
    </row>
    <row r="45" spans="1:15" s="8" customFormat="1">
      <c r="A45" s="16"/>
      <c r="B45" s="17" t="s">
        <v>354</v>
      </c>
      <c r="C45" s="18" t="s">
        <v>355</v>
      </c>
      <c r="D45" s="18" t="s">
        <v>322</v>
      </c>
      <c r="E45" s="19" t="s">
        <v>263</v>
      </c>
      <c r="F45" s="20">
        <v>1</v>
      </c>
      <c r="G45" s="18" t="s">
        <v>355</v>
      </c>
      <c r="H45" s="21">
        <v>43079</v>
      </c>
      <c r="I45" s="23">
        <v>268576.95</v>
      </c>
      <c r="J45" s="19" t="s">
        <v>240</v>
      </c>
      <c r="K45" s="19"/>
      <c r="L45" s="19"/>
      <c r="M45" s="19"/>
      <c r="N45" s="19"/>
      <c r="O45" s="19"/>
    </row>
    <row r="46" spans="1:15" s="8" customFormat="1">
      <c r="A46" s="16"/>
      <c r="B46" s="17" t="s">
        <v>356</v>
      </c>
      <c r="C46" s="18" t="s">
        <v>357</v>
      </c>
      <c r="D46" s="18" t="s">
        <v>238</v>
      </c>
      <c r="E46" s="19" t="s">
        <v>239</v>
      </c>
      <c r="F46" s="20">
        <v>15</v>
      </c>
      <c r="G46" s="18" t="s">
        <v>313</v>
      </c>
      <c r="H46" s="21">
        <v>42745</v>
      </c>
      <c r="I46" s="23">
        <v>62550</v>
      </c>
      <c r="J46" s="19">
        <v>62550</v>
      </c>
      <c r="K46" s="19" t="s">
        <v>226</v>
      </c>
      <c r="L46" s="19"/>
      <c r="M46" s="19"/>
      <c r="N46" s="19"/>
      <c r="O46" s="19" t="s">
        <v>226</v>
      </c>
    </row>
    <row r="47" spans="1:15" s="8" customFormat="1">
      <c r="A47" s="16"/>
      <c r="B47" s="17" t="s">
        <v>358</v>
      </c>
      <c r="C47" s="18" t="s">
        <v>359</v>
      </c>
      <c r="D47" s="18" t="s">
        <v>301</v>
      </c>
      <c r="E47" s="19" t="s">
        <v>263</v>
      </c>
      <c r="F47" s="20">
        <v>1</v>
      </c>
      <c r="G47" s="18" t="s">
        <v>359</v>
      </c>
      <c r="H47" s="21">
        <v>43383</v>
      </c>
      <c r="I47" s="23">
        <v>23935</v>
      </c>
      <c r="J47" s="19" t="s">
        <v>240</v>
      </c>
      <c r="K47" s="19" t="s">
        <v>226</v>
      </c>
      <c r="L47" s="19"/>
      <c r="M47" s="19"/>
      <c r="N47" s="19"/>
      <c r="O47" s="19"/>
    </row>
    <row r="48" spans="1:15" s="8" customFormat="1">
      <c r="A48" s="16"/>
      <c r="B48" s="17" t="s">
        <v>360</v>
      </c>
      <c r="C48" s="18" t="s">
        <v>361</v>
      </c>
      <c r="D48" s="18" t="s">
        <v>362</v>
      </c>
      <c r="E48" s="19" t="s">
        <v>263</v>
      </c>
      <c r="F48" s="20">
        <v>1</v>
      </c>
      <c r="G48" s="18" t="s">
        <v>361</v>
      </c>
      <c r="H48" s="21">
        <v>43435</v>
      </c>
      <c r="I48" s="23">
        <v>5500</v>
      </c>
      <c r="J48" s="19"/>
      <c r="K48" s="19" t="s">
        <v>226</v>
      </c>
      <c r="L48" s="19"/>
      <c r="M48" s="19"/>
      <c r="N48" s="19"/>
      <c r="O48" s="19"/>
    </row>
    <row r="49" spans="1:15" s="8" customFormat="1">
      <c r="A49" s="16"/>
      <c r="B49" s="17" t="s">
        <v>363</v>
      </c>
      <c r="C49" s="18" t="s">
        <v>364</v>
      </c>
      <c r="D49" s="18" t="s">
        <v>365</v>
      </c>
      <c r="E49" s="19" t="s">
        <v>263</v>
      </c>
      <c r="F49" s="20">
        <v>5</v>
      </c>
      <c r="G49" s="18" t="s">
        <v>364</v>
      </c>
      <c r="H49" s="21">
        <v>43435</v>
      </c>
      <c r="I49" s="20">
        <v>600</v>
      </c>
      <c r="J49" s="19"/>
      <c r="K49" s="19" t="s">
        <v>226</v>
      </c>
      <c r="L49" s="19"/>
      <c r="M49" s="19"/>
      <c r="N49" s="19"/>
      <c r="O49" s="19"/>
    </row>
    <row r="50" spans="1:15" s="8" customFormat="1">
      <c r="A50" s="16"/>
      <c r="B50" s="17" t="s">
        <v>366</v>
      </c>
      <c r="C50" s="18" t="s">
        <v>367</v>
      </c>
      <c r="D50" s="18" t="s">
        <v>368</v>
      </c>
      <c r="E50" s="19" t="s">
        <v>239</v>
      </c>
      <c r="F50" s="20">
        <v>1</v>
      </c>
      <c r="G50" s="18" t="s">
        <v>367</v>
      </c>
      <c r="H50" s="21">
        <v>43435</v>
      </c>
      <c r="I50" s="20">
        <v>980</v>
      </c>
      <c r="J50" s="19"/>
      <c r="K50" s="19" t="s">
        <v>226</v>
      </c>
      <c r="L50" s="19"/>
      <c r="M50" s="19"/>
      <c r="N50" s="19"/>
      <c r="O50" s="19"/>
    </row>
    <row r="51" spans="1:15" s="8" customFormat="1">
      <c r="A51" s="16"/>
      <c r="B51" s="17" t="s">
        <v>369</v>
      </c>
      <c r="C51" s="18" t="s">
        <v>370</v>
      </c>
      <c r="D51" s="18" t="s">
        <v>371</v>
      </c>
      <c r="E51" s="19" t="s">
        <v>289</v>
      </c>
      <c r="F51" s="20">
        <v>1000</v>
      </c>
      <c r="G51" s="18" t="s">
        <v>370</v>
      </c>
      <c r="H51" s="21">
        <v>43435</v>
      </c>
      <c r="I51" s="23">
        <v>13372.16</v>
      </c>
      <c r="J51" s="19">
        <v>13372.16</v>
      </c>
      <c r="K51" s="19" t="s">
        <v>226</v>
      </c>
      <c r="L51" s="19"/>
      <c r="M51" s="19"/>
      <c r="N51" s="19"/>
      <c r="O51" s="19"/>
    </row>
    <row r="52" spans="1:15" s="8" customFormat="1">
      <c r="A52" s="16"/>
      <c r="B52" s="17" t="s">
        <v>372</v>
      </c>
      <c r="C52" s="18" t="s">
        <v>373</v>
      </c>
      <c r="D52" s="18" t="s">
        <v>365</v>
      </c>
      <c r="E52" s="19" t="s">
        <v>263</v>
      </c>
      <c r="F52" s="20">
        <v>1</v>
      </c>
      <c r="G52" s="18" t="s">
        <v>373</v>
      </c>
      <c r="H52" s="21">
        <v>43435</v>
      </c>
      <c r="I52" s="23">
        <v>1000</v>
      </c>
      <c r="J52" s="19"/>
      <c r="K52" s="19" t="s">
        <v>226</v>
      </c>
      <c r="L52" s="19"/>
      <c r="M52" s="19"/>
      <c r="N52" s="19"/>
      <c r="O52" s="19"/>
    </row>
    <row r="53" spans="1:15" s="8" customFormat="1">
      <c r="A53" s="16"/>
      <c r="B53" s="17" t="s">
        <v>374</v>
      </c>
      <c r="C53" s="18" t="s">
        <v>375</v>
      </c>
      <c r="D53" s="18" t="s">
        <v>376</v>
      </c>
      <c r="E53" s="19" t="s">
        <v>239</v>
      </c>
      <c r="F53" s="20">
        <v>1</v>
      </c>
      <c r="G53" s="18" t="s">
        <v>375</v>
      </c>
      <c r="H53" s="21">
        <v>43465</v>
      </c>
      <c r="I53" s="23">
        <v>6800</v>
      </c>
      <c r="J53" s="19"/>
      <c r="K53" s="19" t="s">
        <v>226</v>
      </c>
      <c r="L53" s="19"/>
      <c r="M53" s="19"/>
      <c r="N53" s="19"/>
      <c r="O53" s="19"/>
    </row>
    <row r="54" spans="1:15" s="8" customFormat="1">
      <c r="A54" s="16"/>
      <c r="B54" s="17" t="s">
        <v>377</v>
      </c>
      <c r="C54" s="18" t="s">
        <v>378</v>
      </c>
      <c r="D54" s="18" t="s">
        <v>376</v>
      </c>
      <c r="E54" s="19" t="s">
        <v>239</v>
      </c>
      <c r="F54" s="20">
        <v>1</v>
      </c>
      <c r="G54" s="18" t="s">
        <v>378</v>
      </c>
      <c r="H54" s="21">
        <v>43446</v>
      </c>
      <c r="I54" s="23">
        <v>56330</v>
      </c>
      <c r="J54" s="19">
        <v>56330</v>
      </c>
      <c r="K54" s="19" t="s">
        <v>226</v>
      </c>
      <c r="L54" s="19" t="s">
        <v>226</v>
      </c>
      <c r="M54" s="19"/>
      <c r="N54" s="19" t="s">
        <v>226</v>
      </c>
      <c r="O54" s="19" t="s">
        <v>226</v>
      </c>
    </row>
    <row r="55" spans="1:15" s="8" customFormat="1">
      <c r="A55" s="16"/>
      <c r="B55" s="17" t="s">
        <v>379</v>
      </c>
      <c r="C55" s="18" t="s">
        <v>380</v>
      </c>
      <c r="D55" s="18" t="s">
        <v>376</v>
      </c>
      <c r="E55" s="19" t="s">
        <v>239</v>
      </c>
      <c r="F55" s="20">
        <v>1</v>
      </c>
      <c r="G55" s="18" t="s">
        <v>381</v>
      </c>
      <c r="H55" s="21">
        <v>43490</v>
      </c>
      <c r="I55" s="23">
        <v>1300</v>
      </c>
      <c r="J55" s="19"/>
      <c r="K55" s="19" t="s">
        <v>226</v>
      </c>
      <c r="L55" s="19"/>
      <c r="M55" s="19"/>
      <c r="N55" s="19"/>
      <c r="O55" s="19"/>
    </row>
    <row r="56" spans="1:15" s="8" customFormat="1">
      <c r="A56" s="16"/>
      <c r="B56" s="17" t="s">
        <v>382</v>
      </c>
      <c r="C56" s="18" t="s">
        <v>380</v>
      </c>
      <c r="D56" s="18" t="s">
        <v>376</v>
      </c>
      <c r="E56" s="19" t="s">
        <v>239</v>
      </c>
      <c r="F56" s="20">
        <v>1</v>
      </c>
      <c r="G56" s="18" t="s">
        <v>381</v>
      </c>
      <c r="H56" s="21">
        <v>43490</v>
      </c>
      <c r="I56" s="23">
        <v>1300</v>
      </c>
      <c r="J56" s="19"/>
      <c r="K56" s="19" t="s">
        <v>226</v>
      </c>
      <c r="L56" s="19"/>
      <c r="M56" s="19"/>
      <c r="N56" s="19"/>
      <c r="O56" s="19"/>
    </row>
    <row r="57" spans="1:15" s="8" customFormat="1">
      <c r="A57" s="16"/>
      <c r="B57" s="17" t="s">
        <v>383</v>
      </c>
      <c r="C57" s="18" t="s">
        <v>380</v>
      </c>
      <c r="D57" s="18" t="s">
        <v>376</v>
      </c>
      <c r="E57" s="19" t="s">
        <v>239</v>
      </c>
      <c r="F57" s="20">
        <v>1</v>
      </c>
      <c r="G57" s="18" t="s">
        <v>381</v>
      </c>
      <c r="H57" s="21">
        <v>43490</v>
      </c>
      <c r="I57" s="23">
        <v>1300</v>
      </c>
      <c r="J57" s="19"/>
      <c r="K57" s="19" t="s">
        <v>226</v>
      </c>
      <c r="L57" s="19"/>
      <c r="M57" s="19"/>
      <c r="N57" s="19"/>
      <c r="O57" s="19"/>
    </row>
    <row r="58" spans="1:15" s="8" customFormat="1">
      <c r="A58" s="16"/>
      <c r="B58" s="17" t="s">
        <v>384</v>
      </c>
      <c r="C58" s="18" t="s">
        <v>380</v>
      </c>
      <c r="D58" s="18" t="s">
        <v>376</v>
      </c>
      <c r="E58" s="19" t="s">
        <v>239</v>
      </c>
      <c r="F58" s="20">
        <v>1</v>
      </c>
      <c r="G58" s="18" t="s">
        <v>381</v>
      </c>
      <c r="H58" s="21">
        <v>43490</v>
      </c>
      <c r="I58" s="23">
        <v>1300</v>
      </c>
      <c r="J58" s="19"/>
      <c r="K58" s="19" t="s">
        <v>226</v>
      </c>
      <c r="L58" s="19"/>
      <c r="M58" s="19"/>
      <c r="N58" s="19"/>
      <c r="O58" s="19"/>
    </row>
    <row r="59" spans="1:15" s="8" customFormat="1">
      <c r="A59" s="16"/>
      <c r="B59" s="17" t="s">
        <v>385</v>
      </c>
      <c r="C59" s="18" t="s">
        <v>380</v>
      </c>
      <c r="D59" s="18" t="s">
        <v>376</v>
      </c>
      <c r="E59" s="19" t="s">
        <v>239</v>
      </c>
      <c r="F59" s="20">
        <v>1</v>
      </c>
      <c r="G59" s="18" t="s">
        <v>381</v>
      </c>
      <c r="H59" s="21">
        <v>43490</v>
      </c>
      <c r="I59" s="23">
        <v>1300</v>
      </c>
      <c r="J59" s="19"/>
      <c r="K59" s="19" t="s">
        <v>226</v>
      </c>
      <c r="L59" s="19"/>
      <c r="M59" s="19"/>
      <c r="N59" s="19"/>
      <c r="O59" s="19"/>
    </row>
    <row r="60" spans="1:15" s="8" customFormat="1">
      <c r="A60" s="16"/>
      <c r="B60" s="17" t="s">
        <v>386</v>
      </c>
      <c r="C60" s="18" t="s">
        <v>387</v>
      </c>
      <c r="D60" s="18" t="s">
        <v>388</v>
      </c>
      <c r="E60" s="19" t="s">
        <v>259</v>
      </c>
      <c r="F60" s="19">
        <v>1</v>
      </c>
      <c r="G60" s="18" t="s">
        <v>389</v>
      </c>
      <c r="H60" s="21">
        <v>43490</v>
      </c>
      <c r="I60" s="23">
        <v>8563.34</v>
      </c>
      <c r="J60" s="19"/>
      <c r="K60" s="19" t="s">
        <v>226</v>
      </c>
      <c r="L60" s="19" t="s">
        <v>226</v>
      </c>
      <c r="M60" s="19"/>
      <c r="N60" s="19"/>
      <c r="O60" s="19"/>
    </row>
    <row r="61" spans="1:15" s="8" customFormat="1">
      <c r="A61" s="16"/>
      <c r="B61" s="17" t="s">
        <v>390</v>
      </c>
      <c r="C61" s="18" t="s">
        <v>387</v>
      </c>
      <c r="D61" s="18" t="s">
        <v>388</v>
      </c>
      <c r="E61" s="19" t="s">
        <v>259</v>
      </c>
      <c r="F61" s="19">
        <v>1</v>
      </c>
      <c r="G61" s="18" t="s">
        <v>389</v>
      </c>
      <c r="H61" s="21">
        <v>43490</v>
      </c>
      <c r="I61" s="23">
        <v>8563.33</v>
      </c>
      <c r="J61" s="19"/>
      <c r="K61" s="19" t="s">
        <v>226</v>
      </c>
      <c r="L61" s="19" t="s">
        <v>226</v>
      </c>
      <c r="M61" s="19"/>
      <c r="N61" s="19"/>
      <c r="O61" s="19"/>
    </row>
    <row r="62" spans="1:15" s="8" customFormat="1">
      <c r="A62" s="16"/>
      <c r="B62" s="17" t="s">
        <v>391</v>
      </c>
      <c r="C62" s="18" t="s">
        <v>387</v>
      </c>
      <c r="D62" s="18" t="s">
        <v>388</v>
      </c>
      <c r="E62" s="19" t="s">
        <v>259</v>
      </c>
      <c r="F62" s="19">
        <v>1</v>
      </c>
      <c r="G62" s="18" t="s">
        <v>389</v>
      </c>
      <c r="H62" s="21">
        <v>43490</v>
      </c>
      <c r="I62" s="23">
        <v>8563.33</v>
      </c>
      <c r="J62" s="19"/>
      <c r="K62" s="19" t="s">
        <v>226</v>
      </c>
      <c r="L62" s="19" t="s">
        <v>226</v>
      </c>
      <c r="M62" s="19"/>
      <c r="N62" s="19"/>
      <c r="O62" s="19"/>
    </row>
    <row r="63" spans="1:15" s="8" customFormat="1">
      <c r="A63" s="16"/>
      <c r="B63" s="17" t="s">
        <v>392</v>
      </c>
      <c r="C63" s="18" t="s">
        <v>393</v>
      </c>
      <c r="D63" s="18" t="s">
        <v>394</v>
      </c>
      <c r="E63" s="19" t="s">
        <v>263</v>
      </c>
      <c r="F63" s="19">
        <v>1</v>
      </c>
      <c r="G63" s="18" t="s">
        <v>393</v>
      </c>
      <c r="H63" s="21">
        <v>43517</v>
      </c>
      <c r="I63" s="23">
        <v>79000</v>
      </c>
      <c r="J63" s="19">
        <v>84000</v>
      </c>
      <c r="K63" s="19" t="s">
        <v>226</v>
      </c>
      <c r="L63" s="19"/>
      <c r="M63" s="19"/>
      <c r="N63" s="19" t="s">
        <v>226</v>
      </c>
      <c r="O63" s="19" t="s">
        <v>226</v>
      </c>
    </row>
    <row r="64" spans="1:15" s="8" customFormat="1">
      <c r="A64" s="16"/>
      <c r="B64" s="17" t="s">
        <v>395</v>
      </c>
      <c r="C64" s="18" t="s">
        <v>396</v>
      </c>
      <c r="D64" s="18" t="s">
        <v>258</v>
      </c>
      <c r="E64" s="19" t="s">
        <v>263</v>
      </c>
      <c r="F64" s="19">
        <v>1</v>
      </c>
      <c r="G64" s="18" t="s">
        <v>397</v>
      </c>
      <c r="H64" s="21">
        <v>43516</v>
      </c>
      <c r="I64" s="23">
        <v>119952</v>
      </c>
      <c r="J64" s="19">
        <v>110952</v>
      </c>
      <c r="K64" s="19" t="s">
        <v>226</v>
      </c>
      <c r="L64" s="19"/>
      <c r="M64" s="19"/>
      <c r="N64" s="19"/>
      <c r="O64" s="19" t="s">
        <v>226</v>
      </c>
    </row>
    <row r="65" spans="1:15" s="8" customFormat="1">
      <c r="A65" s="16"/>
      <c r="B65" s="17" t="s">
        <v>398</v>
      </c>
      <c r="C65" s="18" t="s">
        <v>399</v>
      </c>
      <c r="D65" s="18" t="s">
        <v>400</v>
      </c>
      <c r="E65" s="19" t="s">
        <v>263</v>
      </c>
      <c r="F65" s="19">
        <v>1</v>
      </c>
      <c r="G65" s="18" t="s">
        <v>401</v>
      </c>
      <c r="H65" s="21">
        <v>43517</v>
      </c>
      <c r="I65" s="23">
        <v>70711</v>
      </c>
      <c r="J65" s="19">
        <v>70711</v>
      </c>
      <c r="K65" s="19" t="s">
        <v>226</v>
      </c>
      <c r="L65" s="19"/>
      <c r="M65" s="19"/>
      <c r="N65" s="19" t="s">
        <v>226</v>
      </c>
      <c r="O65" s="19" t="s">
        <v>226</v>
      </c>
    </row>
    <row r="66" spans="1:15" s="8" customFormat="1">
      <c r="A66" s="16"/>
      <c r="B66" s="17" t="s">
        <v>402</v>
      </c>
      <c r="C66" s="18" t="s">
        <v>403</v>
      </c>
      <c r="D66" s="18" t="s">
        <v>404</v>
      </c>
      <c r="E66" s="19" t="s">
        <v>405</v>
      </c>
      <c r="F66" s="19">
        <v>1</v>
      </c>
      <c r="G66" s="18" t="s">
        <v>403</v>
      </c>
      <c r="H66" s="21">
        <v>43615</v>
      </c>
      <c r="I66" s="23">
        <v>12470</v>
      </c>
      <c r="J66" s="19"/>
      <c r="K66" s="19" t="s">
        <v>226</v>
      </c>
      <c r="L66" s="19"/>
      <c r="M66" s="19"/>
      <c r="N66" s="19"/>
      <c r="O66" s="19"/>
    </row>
    <row r="67" spans="1:15" s="8" customFormat="1">
      <c r="A67" s="16"/>
      <c r="B67" s="17" t="s">
        <v>406</v>
      </c>
      <c r="C67" s="18" t="s">
        <v>407</v>
      </c>
      <c r="D67" s="18" t="s">
        <v>282</v>
      </c>
      <c r="E67" s="19" t="s">
        <v>263</v>
      </c>
      <c r="F67" s="19">
        <v>1</v>
      </c>
      <c r="G67" s="18" t="s">
        <v>408</v>
      </c>
      <c r="H67" s="21">
        <v>43643</v>
      </c>
      <c r="I67" s="23">
        <v>2142</v>
      </c>
      <c r="J67" s="19"/>
      <c r="K67" s="19" t="s">
        <v>226</v>
      </c>
      <c r="L67" s="19"/>
      <c r="M67" s="19"/>
      <c r="N67" s="19"/>
      <c r="O67" s="19"/>
    </row>
    <row r="68" spans="1:15" s="8" customFormat="1">
      <c r="A68" s="16"/>
      <c r="B68" s="17" t="s">
        <v>409</v>
      </c>
      <c r="C68" s="18" t="s">
        <v>407</v>
      </c>
      <c r="D68" s="18" t="s">
        <v>282</v>
      </c>
      <c r="E68" s="19" t="s">
        <v>263</v>
      </c>
      <c r="F68" s="19">
        <v>1</v>
      </c>
      <c r="G68" s="18" t="s">
        <v>410</v>
      </c>
      <c r="H68" s="21">
        <v>43719</v>
      </c>
      <c r="I68" s="23">
        <v>1992</v>
      </c>
      <c r="J68" s="19"/>
      <c r="K68" s="19" t="s">
        <v>226</v>
      </c>
      <c r="L68" s="19"/>
      <c r="M68" s="19"/>
      <c r="N68" s="19"/>
      <c r="O68" s="19"/>
    </row>
    <row r="69" spans="1:15" s="8" customFormat="1">
      <c r="A69" s="16"/>
      <c r="B69" s="17" t="s">
        <v>411</v>
      </c>
      <c r="C69" s="18" t="s">
        <v>412</v>
      </c>
      <c r="D69" s="18" t="s">
        <v>413</v>
      </c>
      <c r="E69" s="19" t="s">
        <v>263</v>
      </c>
      <c r="F69" s="19">
        <v>1</v>
      </c>
      <c r="G69" s="18" t="s">
        <v>414</v>
      </c>
      <c r="H69" s="21">
        <v>43697</v>
      </c>
      <c r="I69" s="23">
        <v>60832</v>
      </c>
      <c r="J69" s="19"/>
      <c r="K69" s="19" t="s">
        <v>226</v>
      </c>
      <c r="L69" s="19"/>
      <c r="M69" s="19"/>
      <c r="N69" s="19" t="s">
        <v>415</v>
      </c>
      <c r="O69" s="19"/>
    </row>
    <row r="70" spans="1:15" s="8" customFormat="1">
      <c r="A70" s="16"/>
      <c r="B70" s="17" t="s">
        <v>416</v>
      </c>
      <c r="C70" s="18" t="s">
        <v>370</v>
      </c>
      <c r="D70" s="18" t="s">
        <v>371</v>
      </c>
      <c r="E70" s="19" t="s">
        <v>263</v>
      </c>
      <c r="F70" s="19">
        <v>1</v>
      </c>
      <c r="G70" s="18" t="s">
        <v>417</v>
      </c>
      <c r="H70" s="21">
        <v>43737</v>
      </c>
      <c r="I70" s="23">
        <v>19052.599999999999</v>
      </c>
      <c r="J70" s="19"/>
      <c r="K70" s="19" t="s">
        <v>226</v>
      </c>
      <c r="L70" s="19"/>
      <c r="M70" s="19"/>
      <c r="N70" s="19"/>
      <c r="O70" s="19"/>
    </row>
    <row r="71" spans="1:15" s="8" customFormat="1">
      <c r="A71" s="16"/>
      <c r="B71" s="17" t="s">
        <v>418</v>
      </c>
      <c r="C71" s="18" t="s">
        <v>419</v>
      </c>
      <c r="D71" s="18" t="s">
        <v>273</v>
      </c>
      <c r="E71" s="19" t="s">
        <v>263</v>
      </c>
      <c r="F71" s="19">
        <v>1</v>
      </c>
      <c r="G71" s="18" t="s">
        <v>420</v>
      </c>
      <c r="H71" s="21">
        <v>43725</v>
      </c>
      <c r="I71" s="23">
        <v>82956</v>
      </c>
      <c r="J71" s="19">
        <v>82956</v>
      </c>
      <c r="K71" s="19" t="s">
        <v>226</v>
      </c>
      <c r="L71" s="19"/>
      <c r="M71" s="19" t="s">
        <v>226</v>
      </c>
      <c r="N71" s="19"/>
      <c r="O71" s="19" t="s">
        <v>226</v>
      </c>
    </row>
    <row r="72" spans="1:15" s="8" customFormat="1">
      <c r="A72" s="16"/>
      <c r="B72" s="17" t="s">
        <v>421</v>
      </c>
      <c r="C72" s="18" t="s">
        <v>422</v>
      </c>
      <c r="D72" s="18" t="s">
        <v>423</v>
      </c>
      <c r="E72" s="19" t="s">
        <v>239</v>
      </c>
      <c r="F72" s="19">
        <v>1</v>
      </c>
      <c r="G72" s="18" t="s">
        <v>424</v>
      </c>
      <c r="H72" s="21">
        <v>43725</v>
      </c>
      <c r="I72" s="23">
        <v>6800</v>
      </c>
      <c r="J72" s="19"/>
      <c r="K72" s="19" t="s">
        <v>226</v>
      </c>
      <c r="L72" s="19"/>
      <c r="M72" s="19"/>
      <c r="N72" s="19"/>
      <c r="O72" s="19"/>
    </row>
    <row r="73" spans="1:15" s="8" customFormat="1">
      <c r="A73" s="16"/>
      <c r="B73" s="17" t="s">
        <v>425</v>
      </c>
      <c r="C73" s="18" t="s">
        <v>426</v>
      </c>
      <c r="D73" s="18" t="s">
        <v>427</v>
      </c>
      <c r="E73" s="19" t="s">
        <v>239</v>
      </c>
      <c r="F73" s="19">
        <v>1</v>
      </c>
      <c r="G73" s="18" t="s">
        <v>428</v>
      </c>
      <c r="H73" s="21">
        <v>43781</v>
      </c>
      <c r="I73" s="23">
        <v>9305</v>
      </c>
      <c r="J73" s="19"/>
      <c r="K73" s="19" t="s">
        <v>226</v>
      </c>
      <c r="L73" s="19"/>
      <c r="M73" s="19"/>
      <c r="N73" s="19"/>
      <c r="O73" s="19"/>
    </row>
    <row r="74" spans="1:15" s="8" customFormat="1">
      <c r="A74" s="16"/>
      <c r="B74" s="17" t="s">
        <v>429</v>
      </c>
      <c r="C74" s="18" t="s">
        <v>396</v>
      </c>
      <c r="D74" s="18" t="s">
        <v>258</v>
      </c>
      <c r="E74" s="19" t="s">
        <v>263</v>
      </c>
      <c r="F74" s="19">
        <v>1</v>
      </c>
      <c r="G74" s="18" t="s">
        <v>430</v>
      </c>
      <c r="H74" s="21">
        <v>43809</v>
      </c>
      <c r="I74" s="23">
        <v>26240</v>
      </c>
      <c r="J74" s="19">
        <v>26240</v>
      </c>
      <c r="K74" s="19" t="s">
        <v>226</v>
      </c>
      <c r="L74" s="19"/>
      <c r="M74" s="19"/>
      <c r="N74" s="19"/>
      <c r="O74" s="19"/>
    </row>
    <row r="75" spans="1:15" s="8" customFormat="1">
      <c r="A75" s="16"/>
      <c r="B75" s="17" t="s">
        <v>431</v>
      </c>
      <c r="C75" s="18" t="s">
        <v>407</v>
      </c>
      <c r="D75" s="18" t="s">
        <v>282</v>
      </c>
      <c r="E75" s="19" t="s">
        <v>263</v>
      </c>
      <c r="F75" s="19">
        <v>1</v>
      </c>
      <c r="G75" s="18" t="s">
        <v>432</v>
      </c>
      <c r="H75" s="21">
        <v>43809</v>
      </c>
      <c r="I75" s="23">
        <v>3701.6</v>
      </c>
      <c r="J75" s="19"/>
      <c r="K75" s="19" t="s">
        <v>226</v>
      </c>
      <c r="L75" s="19"/>
      <c r="M75" s="19"/>
      <c r="N75" s="19"/>
      <c r="O75" s="19"/>
    </row>
    <row r="76" spans="1:15" s="8" customFormat="1">
      <c r="A76" s="16"/>
      <c r="B76" s="17" t="s">
        <v>433</v>
      </c>
      <c r="C76" s="18" t="s">
        <v>434</v>
      </c>
      <c r="D76" s="18" t="s">
        <v>435</v>
      </c>
      <c r="E76" s="19" t="s">
        <v>239</v>
      </c>
      <c r="F76" s="19">
        <v>1</v>
      </c>
      <c r="G76" s="18" t="s">
        <v>436</v>
      </c>
      <c r="H76" s="21">
        <v>43845</v>
      </c>
      <c r="I76" s="23">
        <v>4599</v>
      </c>
      <c r="J76" s="19"/>
      <c r="K76" s="19" t="s">
        <v>226</v>
      </c>
      <c r="L76" s="19"/>
      <c r="M76" s="19"/>
      <c r="N76" s="19"/>
      <c r="O76" s="19"/>
    </row>
    <row r="77" spans="1:15" s="8" customFormat="1">
      <c r="A77" s="16"/>
      <c r="B77" s="17" t="s">
        <v>437</v>
      </c>
      <c r="C77" s="18" t="s">
        <v>438</v>
      </c>
      <c r="D77" s="18" t="s">
        <v>238</v>
      </c>
      <c r="E77" s="19" t="s">
        <v>263</v>
      </c>
      <c r="F77" s="19">
        <v>1</v>
      </c>
      <c r="G77" s="18" t="s">
        <v>439</v>
      </c>
      <c r="H77" s="21">
        <v>43767</v>
      </c>
      <c r="I77" s="23">
        <v>247500</v>
      </c>
      <c r="J77" s="19">
        <v>247500</v>
      </c>
      <c r="K77" s="19" t="s">
        <v>226</v>
      </c>
      <c r="L77" s="19"/>
      <c r="M77" s="19" t="s">
        <v>440</v>
      </c>
      <c r="N77" s="19"/>
      <c r="O77" s="19" t="s">
        <v>226</v>
      </c>
    </row>
    <row r="78" spans="1:15" s="8" customFormat="1">
      <c r="A78" s="16"/>
      <c r="B78" s="17" t="s">
        <v>441</v>
      </c>
      <c r="C78" s="18" t="s">
        <v>442</v>
      </c>
      <c r="D78" s="18" t="s">
        <v>443</v>
      </c>
      <c r="E78" s="19" t="s">
        <v>239</v>
      </c>
      <c r="F78" s="19">
        <v>1</v>
      </c>
      <c r="G78" s="18" t="s">
        <v>444</v>
      </c>
      <c r="H78" s="21">
        <v>43979</v>
      </c>
      <c r="I78" s="23">
        <v>3650</v>
      </c>
      <c r="J78" s="19"/>
      <c r="K78" s="19" t="s">
        <v>226</v>
      </c>
      <c r="L78" s="19"/>
      <c r="M78" s="19"/>
      <c r="N78" s="19"/>
      <c r="O78" s="19"/>
    </row>
    <row r="79" spans="1:15" s="8" customFormat="1">
      <c r="A79" s="24"/>
      <c r="B79" s="17" t="s">
        <v>445</v>
      </c>
      <c r="C79" s="18" t="s">
        <v>442</v>
      </c>
      <c r="D79" s="18" t="s">
        <v>443</v>
      </c>
      <c r="E79" s="19" t="s">
        <v>239</v>
      </c>
      <c r="F79" s="19">
        <v>1</v>
      </c>
      <c r="G79" s="18" t="s">
        <v>444</v>
      </c>
      <c r="H79" s="21">
        <v>43979</v>
      </c>
      <c r="I79" s="23">
        <v>3650</v>
      </c>
      <c r="J79" s="19"/>
      <c r="K79" s="19" t="s">
        <v>226</v>
      </c>
      <c r="L79" s="19"/>
      <c r="M79" s="19"/>
      <c r="N79" s="19"/>
      <c r="O79" s="19"/>
    </row>
    <row r="80" spans="1:15" s="9" customFormat="1">
      <c r="A80" s="25"/>
      <c r="B80" s="26"/>
      <c r="C80" s="27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s="9" customFormat="1">
      <c r="A81" s="25"/>
      <c r="B81" s="26"/>
      <c r="C81" s="27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3" spans="1:15">
      <c r="A83" s="7" t="s">
        <v>446</v>
      </c>
    </row>
    <row r="84" spans="1:15" ht="32.1" customHeight="1">
      <c r="A84" s="28" t="s">
        <v>0</v>
      </c>
      <c r="B84" s="29" t="s">
        <v>203</v>
      </c>
      <c r="C84" s="28" t="s">
        <v>204</v>
      </c>
      <c r="D84" s="28" t="s">
        <v>205</v>
      </c>
      <c r="E84" s="28" t="s">
        <v>206</v>
      </c>
      <c r="F84" s="28" t="s">
        <v>207</v>
      </c>
      <c r="G84" s="28" t="s">
        <v>208</v>
      </c>
      <c r="H84" s="28" t="s">
        <v>209</v>
      </c>
      <c r="I84" s="28" t="s">
        <v>229</v>
      </c>
      <c r="J84" s="31" t="s">
        <v>216</v>
      </c>
      <c r="K84" s="31" t="s">
        <v>447</v>
      </c>
      <c r="L84" s="32" t="s">
        <v>448</v>
      </c>
    </row>
    <row r="85" spans="1:15">
      <c r="A85" s="1"/>
      <c r="B85" s="30"/>
      <c r="C85" s="1"/>
      <c r="D85" s="1"/>
      <c r="E85" s="1"/>
      <c r="F85" s="1"/>
      <c r="G85" s="1"/>
      <c r="H85" s="1"/>
      <c r="I85" s="1"/>
      <c r="J85" s="1"/>
      <c r="K85" s="33">
        <f>I85-J85</f>
        <v>0</v>
      </c>
      <c r="L85" s="1"/>
    </row>
    <row r="86" spans="1:15">
      <c r="A86" s="1"/>
      <c r="B86" s="30"/>
      <c r="C86" s="1"/>
      <c r="D86" s="1"/>
      <c r="E86" s="1"/>
      <c r="F86" s="1"/>
      <c r="G86" s="1"/>
      <c r="H86" s="1"/>
      <c r="I86" s="1"/>
      <c r="J86" s="1"/>
      <c r="K86" s="33">
        <f t="shared" ref="K86:K99" si="0">I86-J86</f>
        <v>0</v>
      </c>
      <c r="L86" s="1"/>
    </row>
    <row r="87" spans="1:15">
      <c r="A87" s="1"/>
      <c r="B87" s="30"/>
      <c r="C87" s="1"/>
      <c r="D87" s="1"/>
      <c r="E87" s="1"/>
      <c r="F87" s="1"/>
      <c r="G87" s="1"/>
      <c r="H87" s="1"/>
      <c r="I87" s="1"/>
      <c r="J87" s="1"/>
      <c r="K87" s="33">
        <f t="shared" si="0"/>
        <v>0</v>
      </c>
      <c r="L87" s="1"/>
    </row>
    <row r="88" spans="1:15">
      <c r="A88" s="1"/>
      <c r="B88" s="30"/>
      <c r="C88" s="1"/>
      <c r="D88" s="1"/>
      <c r="E88" s="1"/>
      <c r="F88" s="1"/>
      <c r="G88" s="1"/>
      <c r="H88" s="1"/>
      <c r="I88" s="1"/>
      <c r="J88" s="1"/>
      <c r="K88" s="33">
        <f t="shared" si="0"/>
        <v>0</v>
      </c>
      <c r="L88" s="1"/>
    </row>
    <row r="89" spans="1:15">
      <c r="A89" s="1"/>
      <c r="B89" s="30"/>
      <c r="C89" s="1"/>
      <c r="D89" s="1"/>
      <c r="E89" s="1"/>
      <c r="F89" s="1"/>
      <c r="G89" s="1"/>
      <c r="H89" s="1"/>
      <c r="I89" s="1"/>
      <c r="J89" s="1"/>
      <c r="K89" s="33">
        <f t="shared" si="0"/>
        <v>0</v>
      </c>
      <c r="L89" s="1"/>
    </row>
    <row r="90" spans="1:15">
      <c r="A90" s="1"/>
      <c r="B90" s="30"/>
      <c r="C90" s="1"/>
      <c r="D90" s="1"/>
      <c r="E90" s="1"/>
      <c r="F90" s="1"/>
      <c r="G90" s="1"/>
      <c r="H90" s="1"/>
      <c r="I90" s="1"/>
      <c r="J90" s="1"/>
      <c r="K90" s="33">
        <f t="shared" si="0"/>
        <v>0</v>
      </c>
      <c r="L90" s="1"/>
    </row>
    <row r="91" spans="1:15">
      <c r="A91" s="1"/>
      <c r="B91" s="30"/>
      <c r="C91" s="1"/>
      <c r="D91" s="1"/>
      <c r="E91" s="1"/>
      <c r="F91" s="1"/>
      <c r="G91" s="1"/>
      <c r="H91" s="1"/>
      <c r="I91" s="1"/>
      <c r="J91" s="1"/>
      <c r="K91" s="33">
        <f t="shared" si="0"/>
        <v>0</v>
      </c>
      <c r="L91" s="1"/>
    </row>
    <row r="92" spans="1:15">
      <c r="A92" s="1"/>
      <c r="B92" s="30"/>
      <c r="C92" s="1"/>
      <c r="D92" s="1"/>
      <c r="E92" s="1"/>
      <c r="F92" s="1"/>
      <c r="G92" s="1"/>
      <c r="H92" s="1"/>
      <c r="I92" s="1"/>
      <c r="J92" s="1"/>
      <c r="K92" s="33">
        <f t="shared" si="0"/>
        <v>0</v>
      </c>
      <c r="L92" s="1"/>
    </row>
    <row r="93" spans="1:15">
      <c r="A93" s="1"/>
      <c r="B93" s="30"/>
      <c r="C93" s="1"/>
      <c r="D93" s="1"/>
      <c r="E93" s="1"/>
      <c r="F93" s="1"/>
      <c r="G93" s="1"/>
      <c r="H93" s="1"/>
      <c r="I93" s="1"/>
      <c r="J93" s="1"/>
      <c r="K93" s="33">
        <f t="shared" si="0"/>
        <v>0</v>
      </c>
      <c r="L93" s="1"/>
    </row>
    <row r="94" spans="1:15">
      <c r="A94" s="1"/>
      <c r="B94" s="30"/>
      <c r="C94" s="1"/>
      <c r="D94" s="1"/>
      <c r="E94" s="1"/>
      <c r="F94" s="1"/>
      <c r="G94" s="1"/>
      <c r="H94" s="1"/>
      <c r="I94" s="1"/>
      <c r="J94" s="1"/>
      <c r="K94" s="33">
        <f t="shared" si="0"/>
        <v>0</v>
      </c>
      <c r="L94" s="1"/>
    </row>
    <row r="95" spans="1:15">
      <c r="A95" s="1"/>
      <c r="B95" s="30"/>
      <c r="C95" s="1"/>
      <c r="D95" s="1"/>
      <c r="E95" s="1"/>
      <c r="F95" s="1"/>
      <c r="G95" s="1"/>
      <c r="H95" s="1"/>
      <c r="I95" s="1"/>
      <c r="J95" s="1"/>
      <c r="K95" s="33">
        <f t="shared" si="0"/>
        <v>0</v>
      </c>
      <c r="L95" s="1"/>
    </row>
    <row r="96" spans="1:15">
      <c r="A96" s="1"/>
      <c r="B96" s="30"/>
      <c r="C96" s="1"/>
      <c r="D96" s="1"/>
      <c r="E96" s="1"/>
      <c r="F96" s="1"/>
      <c r="G96" s="1"/>
      <c r="H96" s="1"/>
      <c r="I96" s="1"/>
      <c r="J96" s="1"/>
      <c r="K96" s="33">
        <f t="shared" si="0"/>
        <v>0</v>
      </c>
      <c r="L96" s="1"/>
    </row>
    <row r="97" spans="1:12">
      <c r="A97" s="1"/>
      <c r="B97" s="30"/>
      <c r="C97" s="1"/>
      <c r="D97" s="1"/>
      <c r="E97" s="1"/>
      <c r="F97" s="1"/>
      <c r="G97" s="1"/>
      <c r="H97" s="1"/>
      <c r="I97" s="1"/>
      <c r="J97" s="1"/>
      <c r="K97" s="33">
        <f t="shared" si="0"/>
        <v>0</v>
      </c>
      <c r="L97" s="1"/>
    </row>
    <row r="98" spans="1:12">
      <c r="A98" s="1"/>
      <c r="B98" s="30"/>
      <c r="C98" s="1"/>
      <c r="D98" s="1"/>
      <c r="E98" s="1"/>
      <c r="F98" s="1"/>
      <c r="G98" s="1"/>
      <c r="H98" s="1"/>
      <c r="I98" s="1"/>
      <c r="J98" s="1"/>
      <c r="K98" s="33">
        <f t="shared" si="0"/>
        <v>0</v>
      </c>
      <c r="L98" s="1"/>
    </row>
    <row r="99" spans="1:12">
      <c r="A99" s="1"/>
      <c r="B99" s="30"/>
      <c r="C99" s="1"/>
      <c r="D99" s="1"/>
      <c r="E99" s="1"/>
      <c r="F99" s="1"/>
      <c r="G99" s="1"/>
      <c r="H99" s="1"/>
      <c r="I99" s="1"/>
      <c r="J99" s="1"/>
      <c r="K99" s="33">
        <f t="shared" si="0"/>
        <v>0</v>
      </c>
      <c r="L99" s="1"/>
    </row>
  </sheetData>
  <mergeCells count="1">
    <mergeCell ref="A1:M1"/>
  </mergeCells>
  <phoneticPr fontId="29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L18" sqref="L18"/>
    </sheetView>
  </sheetViews>
  <sheetFormatPr defaultColWidth="9" defaultRowHeight="14.25"/>
  <cols>
    <col min="21" max="21" width="11.25" customWidth="1"/>
  </cols>
  <sheetData>
    <row r="1" spans="1:22" ht="20.25">
      <c r="C1" s="154" t="s">
        <v>449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3" spans="1:22" s="2" customFormat="1" ht="12">
      <c r="A3" s="161" t="s">
        <v>450</v>
      </c>
      <c r="B3" s="161" t="s">
        <v>451</v>
      </c>
      <c r="C3" s="162" t="s">
        <v>452</v>
      </c>
      <c r="D3" s="161" t="s">
        <v>453</v>
      </c>
      <c r="E3" s="163" t="s">
        <v>454</v>
      </c>
      <c r="F3" s="160" t="s">
        <v>455</v>
      </c>
      <c r="G3" s="160" t="s">
        <v>456</v>
      </c>
      <c r="H3" s="160"/>
      <c r="I3" s="160"/>
      <c r="J3" s="160"/>
      <c r="K3" s="160"/>
      <c r="L3" s="160"/>
      <c r="M3" s="160"/>
      <c r="N3" s="160" t="s">
        <v>457</v>
      </c>
      <c r="O3" s="160"/>
      <c r="P3" s="160"/>
      <c r="Q3" s="160"/>
      <c r="R3" s="160"/>
      <c r="S3" s="160" t="s">
        <v>458</v>
      </c>
      <c r="T3" s="160" t="s">
        <v>459</v>
      </c>
      <c r="U3" s="160" t="s">
        <v>460</v>
      </c>
      <c r="V3" s="160" t="s">
        <v>461</v>
      </c>
    </row>
    <row r="4" spans="1:22" s="2" customFormat="1" ht="12">
      <c r="A4" s="161"/>
      <c r="B4" s="161"/>
      <c r="C4" s="162"/>
      <c r="D4" s="161"/>
      <c r="E4" s="163"/>
      <c r="F4" s="160"/>
      <c r="G4" s="3" t="s">
        <v>462</v>
      </c>
      <c r="H4" s="3" t="s">
        <v>463</v>
      </c>
      <c r="I4" s="3" t="s">
        <v>464</v>
      </c>
      <c r="J4" s="3" t="s">
        <v>465</v>
      </c>
      <c r="K4" s="3" t="s">
        <v>466</v>
      </c>
      <c r="L4" s="3" t="s">
        <v>467</v>
      </c>
      <c r="M4" s="3" t="s">
        <v>468</v>
      </c>
      <c r="N4" s="3" t="s">
        <v>462</v>
      </c>
      <c r="O4" s="3" t="s">
        <v>463</v>
      </c>
      <c r="P4" s="3" t="s">
        <v>464</v>
      </c>
      <c r="Q4" s="3" t="s">
        <v>467</v>
      </c>
      <c r="R4" s="3" t="s">
        <v>468</v>
      </c>
      <c r="S4" s="160"/>
      <c r="T4" s="160"/>
      <c r="U4" s="160"/>
      <c r="V4" s="160"/>
    </row>
    <row r="5" spans="1:22">
      <c r="A5" s="4">
        <v>2018</v>
      </c>
      <c r="B5" s="4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4">
        <v>2018</v>
      </c>
      <c r="B6" s="4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4">
        <v>2018</v>
      </c>
      <c r="B7" s="4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4">
        <v>2018</v>
      </c>
      <c r="B8" s="4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4">
        <v>2018</v>
      </c>
      <c r="B9" s="4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4">
        <v>2018</v>
      </c>
      <c r="B10" s="4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">
        <v>2018</v>
      </c>
      <c r="B11" s="4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4">
        <v>2018</v>
      </c>
      <c r="B12" s="4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4">
        <v>2018</v>
      </c>
      <c r="B13" s="4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4">
        <v>2018</v>
      </c>
      <c r="B14" s="4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4">
        <v>2018</v>
      </c>
      <c r="B15" s="4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4">
        <v>2018</v>
      </c>
      <c r="B16" s="4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4">
        <v>2019</v>
      </c>
      <c r="B17" s="4">
        <v>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4">
        <v>2019</v>
      </c>
      <c r="B18" s="4">
        <v>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4">
        <v>2019</v>
      </c>
      <c r="B19" s="4">
        <v>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4">
        <v>2019</v>
      </c>
      <c r="B20" s="4">
        <v>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4">
        <v>2019</v>
      </c>
      <c r="B21" s="4">
        <v>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4">
        <v>2019</v>
      </c>
      <c r="B22" s="4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4">
        <v>2019</v>
      </c>
      <c r="B23" s="4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4">
        <v>2019</v>
      </c>
      <c r="B24" s="4">
        <v>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4">
        <v>2019</v>
      </c>
      <c r="B25" s="4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4">
        <v>2019</v>
      </c>
      <c r="B26" s="4">
        <v>10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4">
        <v>2019</v>
      </c>
      <c r="B27" s="4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4">
        <v>2019</v>
      </c>
      <c r="B28" s="4">
        <v>12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5"/>
      <c r="B29" s="5"/>
    </row>
  </sheetData>
  <mergeCells count="13">
    <mergeCell ref="C1:V1"/>
    <mergeCell ref="G3:M3"/>
    <mergeCell ref="N3:R3"/>
    <mergeCell ref="A3:A4"/>
    <mergeCell ref="B3:B4"/>
    <mergeCell ref="C3:C4"/>
    <mergeCell ref="D3:D4"/>
    <mergeCell ref="E3:E4"/>
    <mergeCell ref="F3:F4"/>
    <mergeCell ref="S3:S4"/>
    <mergeCell ref="T3:T4"/>
    <mergeCell ref="U3:U4"/>
    <mergeCell ref="V3:V4"/>
  </mergeCells>
  <phoneticPr fontId="2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资-2019</vt:lpstr>
      <vt:lpstr>利-2019</vt:lpstr>
      <vt:lpstr>资-2018</vt:lpstr>
      <vt:lpstr>利-2018</vt:lpstr>
      <vt:lpstr>资-2017</vt:lpstr>
      <vt:lpstr>利-2017</vt:lpstr>
      <vt:lpstr>固定资产-2019</vt:lpstr>
      <vt:lpstr>固定资产-2018</vt:lpstr>
      <vt:lpstr>固定资产-2017</vt:lpstr>
      <vt:lpstr>固定资产采购及处置明细</vt:lpstr>
      <vt:lpstr>职工薪酬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lenovo</cp:lastModifiedBy>
  <cp:lastPrinted>2020-06-04T00:48:00Z</cp:lastPrinted>
  <dcterms:created xsi:type="dcterms:W3CDTF">2020-04-15T12:55:00Z</dcterms:created>
  <dcterms:modified xsi:type="dcterms:W3CDTF">2020-09-22T10:09:27Z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