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1840" windowHeight="9630"/>
  </bookViews>
  <sheets>
    <sheet name="2018年专项绩效计算" sheetId="4" r:id="rId1"/>
    <sheet name="Sheet2" sheetId="8" r:id="rId2"/>
    <sheet name="Sheet3" sheetId="9" r:id="rId3"/>
  </sheets>
  <definedNames>
    <definedName name="_xlnm.Print_Titles" localSheetId="0">'2018年专项绩效计算'!$1:$2</definedName>
  </definedNames>
  <calcPr calcId="125725"/>
</workbook>
</file>

<file path=xl/calcChain.xml><?xml version="1.0" encoding="utf-8"?>
<calcChain xmlns="http://schemas.openxmlformats.org/spreadsheetml/2006/main">
  <c r="G113" i="4"/>
  <c r="T100"/>
  <c r="U98"/>
  <c r="U99"/>
  <c r="U97"/>
  <c r="F111"/>
  <c r="H111" s="1"/>
  <c r="F107"/>
  <c r="H107" s="1"/>
  <c r="F108"/>
  <c r="H108" s="1"/>
  <c r="F109"/>
  <c r="H109" s="1"/>
  <c r="F110"/>
  <c r="H110" s="1"/>
  <c r="F106"/>
  <c r="H106" s="1"/>
  <c r="S89"/>
  <c r="L89"/>
  <c r="N4"/>
  <c r="P4" s="1"/>
  <c r="Q4" s="1"/>
  <c r="N5"/>
  <c r="P5" s="1"/>
  <c r="Q5" s="1"/>
  <c r="N6"/>
  <c r="P6" s="1"/>
  <c r="Q6" s="1"/>
  <c r="N7"/>
  <c r="P7" s="1"/>
  <c r="Q7" s="1"/>
  <c r="N8"/>
  <c r="P8" s="1"/>
  <c r="Q8" s="1"/>
  <c r="N9"/>
  <c r="P9" s="1"/>
  <c r="Q9" s="1"/>
  <c r="N10"/>
  <c r="P10" s="1"/>
  <c r="Q10" s="1"/>
  <c r="N11"/>
  <c r="P11" s="1"/>
  <c r="Q11" s="1"/>
  <c r="N12"/>
  <c r="P12" s="1"/>
  <c r="Q12" s="1"/>
  <c r="N13"/>
  <c r="P13" s="1"/>
  <c r="Q13" s="1"/>
  <c r="N14"/>
  <c r="P14" s="1"/>
  <c r="Q14" s="1"/>
  <c r="N15"/>
  <c r="P15" s="1"/>
  <c r="Q15" s="1"/>
  <c r="N16"/>
  <c r="P16" s="1"/>
  <c r="Q16" s="1"/>
  <c r="N17"/>
  <c r="P17" s="1"/>
  <c r="Q17" s="1"/>
  <c r="N18"/>
  <c r="P18" s="1"/>
  <c r="Q18" s="1"/>
  <c r="N19"/>
  <c r="P19" s="1"/>
  <c r="Q19" s="1"/>
  <c r="N20"/>
  <c r="P20" s="1"/>
  <c r="Q20" s="1"/>
  <c r="N21"/>
  <c r="P21" s="1"/>
  <c r="Q21" s="1"/>
  <c r="N22"/>
  <c r="P22" s="1"/>
  <c r="Q22" s="1"/>
  <c r="N23"/>
  <c r="P23" s="1"/>
  <c r="Q23" s="1"/>
  <c r="N24"/>
  <c r="P24" s="1"/>
  <c r="Q24" s="1"/>
  <c r="N25"/>
  <c r="P25" s="1"/>
  <c r="Q25" s="1"/>
  <c r="N26"/>
  <c r="P26" s="1"/>
  <c r="Q26" s="1"/>
  <c r="N27"/>
  <c r="P27" s="1"/>
  <c r="Q27" s="1"/>
  <c r="N28"/>
  <c r="P28" s="1"/>
  <c r="Q28" s="1"/>
  <c r="N29"/>
  <c r="P29" s="1"/>
  <c r="Q29" s="1"/>
  <c r="N30"/>
  <c r="P30" s="1"/>
  <c r="Q30" s="1"/>
  <c r="N31"/>
  <c r="P31" s="1"/>
  <c r="Q31" s="1"/>
  <c r="N32"/>
  <c r="P32" s="1"/>
  <c r="Q32" s="1"/>
  <c r="N33"/>
  <c r="P33" s="1"/>
  <c r="Q33" s="1"/>
  <c r="N34"/>
  <c r="P34" s="1"/>
  <c r="Q34" s="1"/>
  <c r="N35"/>
  <c r="P35" s="1"/>
  <c r="Q35" s="1"/>
  <c r="N36"/>
  <c r="P36" s="1"/>
  <c r="Q36" s="1"/>
  <c r="N37"/>
  <c r="P37" s="1"/>
  <c r="Q37" s="1"/>
  <c r="N38"/>
  <c r="P38" s="1"/>
  <c r="Q38" s="1"/>
  <c r="N39"/>
  <c r="P39" s="1"/>
  <c r="Q39" s="1"/>
  <c r="N40"/>
  <c r="P40" s="1"/>
  <c r="Q40" s="1"/>
  <c r="N41"/>
  <c r="P41" s="1"/>
  <c r="Q41" s="1"/>
  <c r="N42"/>
  <c r="P42" s="1"/>
  <c r="Q42" s="1"/>
  <c r="N43"/>
  <c r="P43" s="1"/>
  <c r="Q43" s="1"/>
  <c r="N44"/>
  <c r="P44" s="1"/>
  <c r="Q44" s="1"/>
  <c r="N45"/>
  <c r="P45" s="1"/>
  <c r="Q45" s="1"/>
  <c r="N46"/>
  <c r="P46" s="1"/>
  <c r="Q46" s="1"/>
  <c r="N47"/>
  <c r="P47" s="1"/>
  <c r="Q47" s="1"/>
  <c r="N48"/>
  <c r="P48" s="1"/>
  <c r="Q48" s="1"/>
  <c r="N49"/>
  <c r="P49" s="1"/>
  <c r="Q49" s="1"/>
  <c r="N50"/>
  <c r="P50" s="1"/>
  <c r="Q50" s="1"/>
  <c r="N51"/>
  <c r="P51" s="1"/>
  <c r="Q51" s="1"/>
  <c r="N52"/>
  <c r="P52" s="1"/>
  <c r="Q52" s="1"/>
  <c r="N53"/>
  <c r="P53" s="1"/>
  <c r="Q53" s="1"/>
  <c r="N54"/>
  <c r="P54" s="1"/>
  <c r="Q54" s="1"/>
  <c r="N55"/>
  <c r="P55" s="1"/>
  <c r="Q55" s="1"/>
  <c r="N56"/>
  <c r="P56" s="1"/>
  <c r="Q56" s="1"/>
  <c r="N57"/>
  <c r="P57" s="1"/>
  <c r="Q57" s="1"/>
  <c r="N58"/>
  <c r="P58" s="1"/>
  <c r="Q58" s="1"/>
  <c r="N59"/>
  <c r="P59" s="1"/>
  <c r="Q59" s="1"/>
  <c r="N60"/>
  <c r="P60" s="1"/>
  <c r="Q60" s="1"/>
  <c r="N61"/>
  <c r="P61" s="1"/>
  <c r="Q61" s="1"/>
  <c r="N62"/>
  <c r="P62" s="1"/>
  <c r="Q62" s="1"/>
  <c r="N63"/>
  <c r="P63" s="1"/>
  <c r="Q63" s="1"/>
  <c r="N64"/>
  <c r="P64" s="1"/>
  <c r="Q64" s="1"/>
  <c r="N65"/>
  <c r="P65" s="1"/>
  <c r="Q65" s="1"/>
  <c r="N66"/>
  <c r="P66" s="1"/>
  <c r="Q66" s="1"/>
  <c r="N67"/>
  <c r="P67" s="1"/>
  <c r="Q67" s="1"/>
  <c r="N68"/>
  <c r="P68" s="1"/>
  <c r="Q68" s="1"/>
  <c r="N69"/>
  <c r="P69" s="1"/>
  <c r="Q69" s="1"/>
  <c r="N70"/>
  <c r="P70" s="1"/>
  <c r="Q70" s="1"/>
  <c r="N71"/>
  <c r="P71" s="1"/>
  <c r="Q71" s="1"/>
  <c r="N72"/>
  <c r="P72" s="1"/>
  <c r="Q72" s="1"/>
  <c r="N73"/>
  <c r="P73" s="1"/>
  <c r="Q73" s="1"/>
  <c r="N74"/>
  <c r="P74" s="1"/>
  <c r="Q74" s="1"/>
  <c r="N75"/>
  <c r="P75" s="1"/>
  <c r="Q75" s="1"/>
  <c r="N76"/>
  <c r="P76" s="1"/>
  <c r="Q76" s="1"/>
  <c r="N77"/>
  <c r="P77" s="1"/>
  <c r="Q77" s="1"/>
  <c r="N78"/>
  <c r="P78" s="1"/>
  <c r="Q78" s="1"/>
  <c r="N79"/>
  <c r="P79" s="1"/>
  <c r="Q79" s="1"/>
  <c r="N80"/>
  <c r="P80" s="1"/>
  <c r="Q80" s="1"/>
  <c r="N81"/>
  <c r="P81" s="1"/>
  <c r="Q81" s="1"/>
  <c r="N82"/>
  <c r="P82" s="1"/>
  <c r="Q82" s="1"/>
  <c r="N83"/>
  <c r="P83" s="1"/>
  <c r="Q83" s="1"/>
  <c r="N84"/>
  <c r="P84" s="1"/>
  <c r="Q84" s="1"/>
  <c r="N85"/>
  <c r="P85" s="1"/>
  <c r="Q85" s="1"/>
  <c r="N86"/>
  <c r="P86" s="1"/>
  <c r="Q86" s="1"/>
  <c r="N87"/>
  <c r="P87" s="1"/>
  <c r="Q87" s="1"/>
  <c r="N88"/>
  <c r="P88" s="1"/>
  <c r="Q88" s="1"/>
  <c r="N3"/>
  <c r="M89"/>
  <c r="J100"/>
  <c r="J89"/>
  <c r="N98"/>
  <c r="P98" s="1"/>
  <c r="Q98" s="1"/>
  <c r="N99"/>
  <c r="P99" s="1"/>
  <c r="Q99" s="1"/>
  <c r="N97"/>
  <c r="P97" s="1"/>
  <c r="Q97" s="1"/>
  <c r="I89"/>
  <c r="F99"/>
  <c r="F98"/>
  <c r="F97"/>
  <c r="R97" s="1"/>
  <c r="F4"/>
  <c r="F5"/>
  <c r="F6"/>
  <c r="R6" s="1"/>
  <c r="F7"/>
  <c r="F8"/>
  <c r="F9"/>
  <c r="F10"/>
  <c r="R10" s="1"/>
  <c r="F11"/>
  <c r="F12"/>
  <c r="F13"/>
  <c r="F14"/>
  <c r="R14" s="1"/>
  <c r="F15"/>
  <c r="F16"/>
  <c r="F17"/>
  <c r="F18"/>
  <c r="R18" s="1"/>
  <c r="F19"/>
  <c r="F20"/>
  <c r="F21"/>
  <c r="F22"/>
  <c r="R22" s="1"/>
  <c r="F23"/>
  <c r="F24"/>
  <c r="F25"/>
  <c r="F26"/>
  <c r="R26" s="1"/>
  <c r="F27"/>
  <c r="F28"/>
  <c r="F29"/>
  <c r="F30"/>
  <c r="R30" s="1"/>
  <c r="F31"/>
  <c r="F32"/>
  <c r="F33"/>
  <c r="F34"/>
  <c r="R34" s="1"/>
  <c r="F35"/>
  <c r="F36"/>
  <c r="F37"/>
  <c r="F38"/>
  <c r="R38" s="1"/>
  <c r="F39"/>
  <c r="F40"/>
  <c r="F41"/>
  <c r="F42"/>
  <c r="R42" s="1"/>
  <c r="F43"/>
  <c r="F44"/>
  <c r="F45"/>
  <c r="F46"/>
  <c r="R46" s="1"/>
  <c r="F47"/>
  <c r="F48"/>
  <c r="F49"/>
  <c r="F50"/>
  <c r="R50" s="1"/>
  <c r="F51"/>
  <c r="F52"/>
  <c r="F53"/>
  <c r="F54"/>
  <c r="R54" s="1"/>
  <c r="F55"/>
  <c r="F56"/>
  <c r="F57"/>
  <c r="F58"/>
  <c r="R58" s="1"/>
  <c r="F59"/>
  <c r="F60"/>
  <c r="F61"/>
  <c r="F62"/>
  <c r="R62" s="1"/>
  <c r="F63"/>
  <c r="F64"/>
  <c r="F65"/>
  <c r="F66"/>
  <c r="R66" s="1"/>
  <c r="F67"/>
  <c r="F68"/>
  <c r="F69"/>
  <c r="F70"/>
  <c r="R70" s="1"/>
  <c r="F71"/>
  <c r="F72"/>
  <c r="F73"/>
  <c r="F74"/>
  <c r="R74" s="1"/>
  <c r="F75"/>
  <c r="F76"/>
  <c r="F77"/>
  <c r="F78"/>
  <c r="R78" s="1"/>
  <c r="F79"/>
  <c r="F80"/>
  <c r="F81"/>
  <c r="F82"/>
  <c r="R82" s="1"/>
  <c r="F83"/>
  <c r="F84"/>
  <c r="F85"/>
  <c r="F86"/>
  <c r="R86" s="1"/>
  <c r="F87"/>
  <c r="F88"/>
  <c r="F3"/>
  <c r="H113" l="1"/>
  <c r="R98"/>
  <c r="R99"/>
  <c r="F113"/>
  <c r="F117" s="1"/>
  <c r="U100"/>
  <c r="R88"/>
  <c r="R80"/>
  <c r="R72"/>
  <c r="R64"/>
  <c r="R56"/>
  <c r="R48"/>
  <c r="R40"/>
  <c r="R32"/>
  <c r="R20"/>
  <c r="R12"/>
  <c r="R4"/>
  <c r="R84"/>
  <c r="R76"/>
  <c r="R68"/>
  <c r="R60"/>
  <c r="R52"/>
  <c r="R44"/>
  <c r="R36"/>
  <c r="R28"/>
  <c r="R24"/>
  <c r="R16"/>
  <c r="R8"/>
  <c r="R87"/>
  <c r="R83"/>
  <c r="R79"/>
  <c r="R75"/>
  <c r="R71"/>
  <c r="R67"/>
  <c r="R63"/>
  <c r="R59"/>
  <c r="R55"/>
  <c r="R51"/>
  <c r="R47"/>
  <c r="R43"/>
  <c r="R39"/>
  <c r="R35"/>
  <c r="R31"/>
  <c r="R27"/>
  <c r="R23"/>
  <c r="R19"/>
  <c r="R15"/>
  <c r="R11"/>
  <c r="R7"/>
  <c r="R85"/>
  <c r="R81"/>
  <c r="R77"/>
  <c r="R73"/>
  <c r="R69"/>
  <c r="R65"/>
  <c r="R61"/>
  <c r="R57"/>
  <c r="R53"/>
  <c r="R49"/>
  <c r="R45"/>
  <c r="R41"/>
  <c r="R37"/>
  <c r="R33"/>
  <c r="R29"/>
  <c r="R25"/>
  <c r="R21"/>
  <c r="R17"/>
  <c r="R13"/>
  <c r="R9"/>
  <c r="R5"/>
  <c r="N89"/>
  <c r="P3"/>
  <c r="P89" s="1"/>
  <c r="F100"/>
  <c r="K100" s="1"/>
  <c r="F89"/>
  <c r="Q3" l="1"/>
  <c r="K89"/>
  <c r="Q89" l="1"/>
  <c r="R3"/>
  <c r="R89" s="1"/>
  <c r="C89"/>
</calcChain>
</file>

<file path=xl/sharedStrings.xml><?xml version="1.0" encoding="utf-8"?>
<sst xmlns="http://schemas.openxmlformats.org/spreadsheetml/2006/main" count="162" uniqueCount="148">
  <si>
    <t>序号</t>
  </si>
  <si>
    <t>陈桂萍</t>
  </si>
  <si>
    <t>陆群一</t>
  </si>
  <si>
    <t>王鹤强</t>
  </si>
  <si>
    <t>秦玉章</t>
  </si>
  <si>
    <t>贾雪梅</t>
  </si>
  <si>
    <t>谢定华</t>
  </si>
  <si>
    <t>倪国平</t>
  </si>
  <si>
    <t>童小龙</t>
  </si>
  <si>
    <t>陈慧青</t>
  </si>
  <si>
    <t>张小明</t>
  </si>
  <si>
    <t>吕新华</t>
  </si>
  <si>
    <t>恽方平</t>
  </si>
  <si>
    <t>恽永红</t>
  </si>
  <si>
    <t>马新华</t>
  </si>
  <si>
    <t>徐兴华</t>
  </si>
  <si>
    <t>王月琴</t>
  </si>
  <si>
    <t>陈彩平</t>
  </si>
  <si>
    <t>周建华</t>
  </si>
  <si>
    <t>陈忠花</t>
  </si>
  <si>
    <t>邵春凤</t>
  </si>
  <si>
    <t>郭如美</t>
  </si>
  <si>
    <t>周冬娣</t>
  </si>
  <si>
    <t>耿志忠</t>
  </si>
  <si>
    <t>周传方</t>
  </si>
  <si>
    <t>曹永红</t>
  </si>
  <si>
    <t>黄敏荣</t>
  </si>
  <si>
    <t>董红方</t>
  </si>
  <si>
    <t>郑志荣</t>
  </si>
  <si>
    <t>邵红亚</t>
  </si>
  <si>
    <t>潘志华</t>
  </si>
  <si>
    <t>王琴华</t>
  </si>
  <si>
    <t>郑志龙</t>
  </si>
  <si>
    <t>谭志前</t>
  </si>
  <si>
    <t>巢红章</t>
  </si>
  <si>
    <t>徐芳</t>
  </si>
  <si>
    <t>潘红兵</t>
  </si>
  <si>
    <t>徐立萍</t>
  </si>
  <si>
    <t>刘英杰</t>
  </si>
  <si>
    <t>郭小福</t>
  </si>
  <si>
    <t>钱瑞根</t>
  </si>
  <si>
    <t>王琴</t>
  </si>
  <si>
    <t>张兴奕</t>
  </si>
  <si>
    <t>张红霞</t>
  </si>
  <si>
    <t>巢玉君</t>
  </si>
  <si>
    <t>尹纪才</t>
  </si>
  <si>
    <t>马红燕</t>
  </si>
  <si>
    <t>郑伟琴</t>
  </si>
  <si>
    <t>李建</t>
  </si>
  <si>
    <t>顾静安</t>
  </si>
  <si>
    <t>郭格秀</t>
  </si>
  <si>
    <t>薛静麒</t>
  </si>
  <si>
    <t>顾银芳</t>
  </si>
  <si>
    <t>施健</t>
  </si>
  <si>
    <t>周海磊</t>
  </si>
  <si>
    <t>胡秋红</t>
  </si>
  <si>
    <t>巢亚娟</t>
  </si>
  <si>
    <t>张林峰</t>
  </si>
  <si>
    <t>常铀</t>
  </si>
  <si>
    <t>毛会娟</t>
  </si>
  <si>
    <t>王玉</t>
  </si>
  <si>
    <t>徐亚英</t>
  </si>
  <si>
    <t>何伟</t>
  </si>
  <si>
    <t>张荣伟</t>
  </si>
  <si>
    <t>张旦辉</t>
  </si>
  <si>
    <t>何勤</t>
  </si>
  <si>
    <t>丛彩亚</t>
  </si>
  <si>
    <t>陆玲娣</t>
  </si>
  <si>
    <t>潘彩平</t>
  </si>
  <si>
    <t>李青</t>
  </si>
  <si>
    <t>刘燕</t>
  </si>
  <si>
    <t>赵华新</t>
  </si>
  <si>
    <t>黄其</t>
  </si>
  <si>
    <t>凌建华</t>
  </si>
  <si>
    <t>朱学兰</t>
  </si>
  <si>
    <t>张琪</t>
  </si>
  <si>
    <t>董小方</t>
  </si>
  <si>
    <t>恽国平</t>
  </si>
  <si>
    <t>祁杉杉</t>
  </si>
  <si>
    <t>刘荣华</t>
  </si>
  <si>
    <t>丁林惠</t>
  </si>
  <si>
    <t>潘明惠</t>
  </si>
  <si>
    <t>祁义红</t>
  </si>
  <si>
    <t>杨焕春</t>
  </si>
  <si>
    <t>吴文进</t>
  </si>
  <si>
    <t>巢玉云</t>
  </si>
  <si>
    <t>刘松鹤</t>
  </si>
  <si>
    <t>丁志林</t>
  </si>
  <si>
    <t>李志群</t>
  </si>
  <si>
    <t>俞琴贤</t>
  </si>
  <si>
    <t>李燕华</t>
  </si>
  <si>
    <t>杨玉林</t>
  </si>
  <si>
    <t>杨汉帝</t>
  </si>
  <si>
    <t>朱丽萍</t>
  </si>
  <si>
    <t>朱秀娟</t>
  </si>
  <si>
    <t>2018年度班主任考核奖</t>
    <phoneticPr fontId="31" type="noConversion"/>
  </si>
  <si>
    <t>2018年度学校增量专项绩效奖励总额（减基本及班主任专项专项扣除后）</t>
    <phoneticPr fontId="31" type="noConversion"/>
  </si>
  <si>
    <t>个人实际专项绩效奖励</t>
    <phoneticPr fontId="31" type="noConversion"/>
  </si>
  <si>
    <t>基本专项绩效奖励
   （2）</t>
    <phoneticPr fontId="31" type="noConversion"/>
  </si>
  <si>
    <t>班主任专项绩效奖励（2018下）
  （3）</t>
    <phoneticPr fontId="31" type="noConversion"/>
  </si>
  <si>
    <t>姓名</t>
    <phoneticPr fontId="31" type="noConversion"/>
  </si>
  <si>
    <t>分配月数</t>
    <phoneticPr fontId="31" type="noConversion"/>
  </si>
  <si>
    <t>2018年度学校增量专项绩效奖励总量</t>
    <phoneticPr fontId="31" type="noConversion"/>
  </si>
  <si>
    <t>马玉平</t>
    <phoneticPr fontId="31" type="noConversion"/>
  </si>
  <si>
    <t>局下达</t>
    <phoneticPr fontId="31" type="noConversion"/>
  </si>
  <si>
    <t>校分配</t>
    <phoneticPr fontId="31" type="noConversion"/>
  </si>
  <si>
    <t>备注</t>
    <phoneticPr fontId="31" type="noConversion"/>
  </si>
  <si>
    <t>总指标</t>
    <phoneticPr fontId="31" type="noConversion"/>
  </si>
  <si>
    <r>
      <t xml:space="preserve">2018年度编制教职工专项奖励性绩效工资发放汇总表     </t>
    </r>
    <r>
      <rPr>
        <sz val="9"/>
        <rFont val="宋体"/>
        <family val="3"/>
        <charset val="134"/>
      </rPr>
      <t xml:space="preserve"> 2019年6月30日</t>
    </r>
    <phoneticPr fontId="31" type="noConversion"/>
  </si>
  <si>
    <r>
      <t xml:space="preserve">2018年度聘用户制教职工专项奖励性绩效工资发放汇总表                  </t>
    </r>
    <r>
      <rPr>
        <sz val="9"/>
        <rFont val="宋体"/>
        <family val="3"/>
        <charset val="134"/>
      </rPr>
      <t>2019年6月30日</t>
    </r>
    <phoneticPr fontId="31" type="noConversion"/>
  </si>
  <si>
    <r>
      <t xml:space="preserve">2018年度校级领导专项奖励性绩效工资发放汇总表  </t>
    </r>
    <r>
      <rPr>
        <sz val="9"/>
        <color theme="1"/>
        <rFont val="宋体"/>
        <family val="3"/>
        <charset val="134"/>
        <scheme val="minor"/>
      </rPr>
      <t>2019年6月30日</t>
    </r>
    <phoneticPr fontId="31" type="noConversion"/>
  </si>
  <si>
    <t>2018年度个人奖绩总额（扣除班主任考核奖）A</t>
    <phoneticPr fontId="31" type="noConversion"/>
  </si>
  <si>
    <t>2018年度学校奖励性绩效总额（减专项扣除后）B</t>
    <phoneticPr fontId="31" type="noConversion"/>
  </si>
  <si>
    <t>系数
(A/B)</t>
    <phoneticPr fontId="31" type="noConversion"/>
  </si>
  <si>
    <t>分配月数</t>
    <phoneticPr fontId="31" type="noConversion"/>
  </si>
  <si>
    <t>月基数</t>
    <phoneticPr fontId="31" type="noConversion"/>
  </si>
  <si>
    <t>班主任专项绩效奖励（2018上）
  （3）</t>
    <phoneticPr fontId="31" type="noConversion"/>
  </si>
  <si>
    <t>2018年度个人奖绩总额（含班主任考核奖）</t>
    <phoneticPr fontId="31" type="noConversion"/>
  </si>
  <si>
    <t>2018年度个人奖绩总额（扣除班主任考核奖）A</t>
    <phoneticPr fontId="31" type="noConversion"/>
  </si>
  <si>
    <t>2018年度学校奖励性绩效总额（减专项扣除后）B</t>
    <phoneticPr fontId="31" type="noConversion"/>
  </si>
  <si>
    <t>增量专项绩效奖励
  （4）</t>
    <phoneticPr fontId="31" type="noConversion"/>
  </si>
  <si>
    <t>个人实际专项绩效奖励
（2）+（3）+（4）</t>
    <phoneticPr fontId="31" type="noConversion"/>
  </si>
  <si>
    <t>姓名</t>
    <phoneticPr fontId="31" type="noConversion"/>
  </si>
  <si>
    <t>分配月数</t>
    <phoneticPr fontId="31" type="noConversion"/>
  </si>
  <si>
    <t>2018年度学校增量专项绩效奖励总量</t>
    <phoneticPr fontId="31" type="noConversion"/>
  </si>
  <si>
    <t>月基数</t>
    <phoneticPr fontId="31" type="noConversion"/>
  </si>
  <si>
    <t>基本专项绩效奖励
   （2）</t>
    <phoneticPr fontId="31" type="noConversion"/>
  </si>
  <si>
    <t>班主任专项绩效奖励（2018上）
  （3）</t>
    <phoneticPr fontId="31" type="noConversion"/>
  </si>
  <si>
    <t>班主任专项绩效奖励（2018下）
  （3）</t>
    <phoneticPr fontId="31" type="noConversion"/>
  </si>
  <si>
    <t>2018年度学校增量专项绩效奖励总额（减基本及班主任专项专项扣除后）</t>
    <phoneticPr fontId="31" type="noConversion"/>
  </si>
  <si>
    <t>2018年度个人奖绩总额（含班主任考核奖）</t>
    <phoneticPr fontId="31" type="noConversion"/>
  </si>
  <si>
    <t>2018年度班主任考核奖</t>
    <phoneticPr fontId="31" type="noConversion"/>
  </si>
  <si>
    <t>系数
(A/B)</t>
    <phoneticPr fontId="31" type="noConversion"/>
  </si>
  <si>
    <t>增量专项绩效奖励
  （4）</t>
    <phoneticPr fontId="31" type="noConversion"/>
  </si>
  <si>
    <t>个人实际专项绩效奖励
（2）+（3）+（4）</t>
    <phoneticPr fontId="31" type="noConversion"/>
  </si>
  <si>
    <t>个人实际专项绩效奖励</t>
    <phoneticPr fontId="31" type="noConversion"/>
  </si>
  <si>
    <t>扣款（帮困互济金80元/人+工会费10元/月*7）</t>
    <phoneticPr fontId="31" type="noConversion"/>
  </si>
  <si>
    <t>实发金额
（元）</t>
    <phoneticPr fontId="31" type="noConversion"/>
  </si>
  <si>
    <t>实发肆拾捌万叁仟肆佰元整                                             （￥483400.00）</t>
    <phoneticPr fontId="31" type="noConversion"/>
  </si>
  <si>
    <t>批准：</t>
    <phoneticPr fontId="31" type="noConversion"/>
  </si>
  <si>
    <t>审核：</t>
    <phoneticPr fontId="31" type="noConversion"/>
  </si>
  <si>
    <t>合计</t>
    <phoneticPr fontId="31" type="noConversion"/>
  </si>
  <si>
    <t>扣款（2018年7、8月份个人所得税）</t>
    <phoneticPr fontId="31" type="noConversion"/>
  </si>
  <si>
    <t>实发玖仟叁佰叁拾元整                                             （￥9330.00）</t>
    <phoneticPr fontId="31" type="noConversion"/>
  </si>
  <si>
    <t>实发叁万伍仟壹佰叁拾柒元玖角整                                             （￥35137.90）</t>
    <phoneticPr fontId="31" type="noConversion"/>
  </si>
  <si>
    <t>2018年8月退下来，年度4个月学校按原奖绩系数计算</t>
    <phoneticPr fontId="31" type="noConversion"/>
  </si>
  <si>
    <t>制表：</t>
    <phoneticPr fontId="31" type="noConversion"/>
  </si>
  <si>
    <t>*</t>
    <phoneticPr fontId="31" type="noConversion"/>
  </si>
</sst>
</file>

<file path=xl/styles.xml><?xml version="1.0" encoding="utf-8"?>
<styleSheet xmlns="http://schemas.openxmlformats.org/spreadsheetml/2006/main">
  <numFmts count="2">
    <numFmt numFmtId="176" formatCode="0.0000_ "/>
    <numFmt numFmtId="177" formatCode="0.00_ "/>
  </numFmts>
  <fonts count="69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9"/>
      <name val="宋体"/>
      <charset val="134"/>
    </font>
    <font>
      <sz val="10"/>
      <color indexed="64"/>
      <name val="Arial"/>
      <family val="2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0"/>
      <name val="Arial"/>
      <family val="2"/>
    </font>
    <font>
      <b/>
      <sz val="13"/>
      <color indexed="56"/>
      <name val="宋体"/>
      <charset val="134"/>
    </font>
    <font>
      <sz val="9"/>
      <color theme="1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9C0006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93">
    <xf numFmtId="0" fontId="0" fillId="0" borderId="0">
      <alignment vertical="center"/>
    </xf>
    <xf numFmtId="0" fontId="2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13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/>
    <xf numFmtId="0" fontId="14" fillId="0" borderId="0">
      <alignment vertical="center"/>
    </xf>
    <xf numFmtId="0" fontId="2" fillId="0" borderId="0"/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3" fillId="6" borderId="4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30" fillId="5" borderId="4" applyNumberFormat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14" fillId="8" borderId="8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41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7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6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5" fillId="44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4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36" fillId="38" borderId="10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11" fillId="42" borderId="1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3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5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38" fillId="39" borderId="0" applyNumberFormat="0" applyBorder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6" fillId="38" borderId="13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9" fillId="37" borderId="10" applyNumberForma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2" fillId="34" borderId="14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8" fillId="0" borderId="1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49" fillId="0" borderId="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0">
      <alignment vertical="center"/>
    </xf>
    <xf numFmtId="0" fontId="43" fillId="0" borderId="0"/>
    <xf numFmtId="0" fontId="46" fillId="0" borderId="0">
      <alignment vertical="center"/>
    </xf>
    <xf numFmtId="0" fontId="43" fillId="0" borderId="0"/>
    <xf numFmtId="0" fontId="53" fillId="2" borderId="0" applyNumberFormat="0" applyBorder="0" applyAlignment="0" applyProtection="0">
      <alignment vertical="center"/>
    </xf>
    <xf numFmtId="0" fontId="53" fillId="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5" fillId="6" borderId="4" applyNumberFormat="0" applyAlignment="0" applyProtection="0">
      <alignment vertical="center"/>
    </xf>
    <xf numFmtId="0" fontId="55" fillId="6" borderId="4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6" fillId="7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6" borderId="5" applyNumberFormat="0" applyAlignment="0" applyProtection="0">
      <alignment vertical="center"/>
    </xf>
    <xf numFmtId="0" fontId="61" fillId="6" borderId="5" applyNumberFormat="0" applyAlignment="0" applyProtection="0">
      <alignment vertical="center"/>
    </xf>
    <xf numFmtId="0" fontId="62" fillId="5" borderId="4" applyNumberFormat="0" applyAlignment="0" applyProtection="0">
      <alignment vertical="center"/>
    </xf>
    <xf numFmtId="0" fontId="62" fillId="5" borderId="4" applyNumberFormat="0" applyAlignment="0" applyProtection="0">
      <alignment vertical="center"/>
    </xf>
    <xf numFmtId="0" fontId="46" fillId="8" borderId="8" applyNumberFormat="0" applyFont="0" applyAlignment="0" applyProtection="0">
      <alignment vertical="center"/>
    </xf>
    <xf numFmtId="0" fontId="46" fillId="8" borderId="8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2" fillId="0" borderId="0" xfId="53" applyFont="1" applyFill="1" applyBorder="1">
      <alignment vertical="center"/>
    </xf>
    <xf numFmtId="0" fontId="42" fillId="0" borderId="0" xfId="1663" applyFont="1" applyFill="1" applyBorder="1" applyAlignment="1">
      <alignment vertical="center"/>
    </xf>
    <xf numFmtId="0" fontId="54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15" xfId="0" applyBorder="1">
      <alignment vertical="center"/>
    </xf>
    <xf numFmtId="0" fontId="64" fillId="0" borderId="15" xfId="0" applyFont="1" applyBorder="1">
      <alignment vertical="center"/>
    </xf>
    <xf numFmtId="0" fontId="45" fillId="0" borderId="15" xfId="1" applyFont="1" applyBorder="1" applyAlignment="1">
      <alignment horizontal="center" vertical="center" wrapText="1"/>
    </xf>
    <xf numFmtId="0" fontId="45" fillId="0" borderId="15" xfId="1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 wrapText="1"/>
    </xf>
    <xf numFmtId="0" fontId="45" fillId="0" borderId="15" xfId="1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0" xfId="0" applyAlignment="1">
      <alignment vertical="center"/>
    </xf>
    <xf numFmtId="0" fontId="44" fillId="0" borderId="15" xfId="1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44" fillId="0" borderId="15" xfId="53" applyFont="1" applyFill="1" applyBorder="1" applyAlignment="1">
      <alignment horizontal="center" vertical="center" wrapText="1"/>
    </xf>
    <xf numFmtId="0" fontId="44" fillId="0" borderId="15" xfId="1" applyFont="1" applyBorder="1" applyAlignment="1">
      <alignment horizontal="center" vertical="center"/>
    </xf>
    <xf numFmtId="0" fontId="42" fillId="0" borderId="15" xfId="1663" applyFont="1" applyFill="1" applyBorder="1" applyAlignment="1">
      <alignment horizontal="center" vertical="center"/>
    </xf>
    <xf numFmtId="177" fontId="42" fillId="0" borderId="15" xfId="1663" applyNumberFormat="1" applyFont="1" applyFill="1" applyBorder="1" applyAlignment="1">
      <alignment horizontal="center" vertical="center"/>
    </xf>
    <xf numFmtId="0" fontId="67" fillId="0" borderId="15" xfId="0" applyFont="1" applyBorder="1" applyAlignment="1">
      <alignment horizontal="center" vertical="center"/>
    </xf>
    <xf numFmtId="0" fontId="44" fillId="0" borderId="15" xfId="53" applyFont="1" applyFill="1" applyBorder="1" applyAlignment="1">
      <alignment horizontal="center" vertical="center"/>
    </xf>
    <xf numFmtId="177" fontId="67" fillId="0" borderId="15" xfId="0" applyNumberFormat="1" applyFont="1" applyBorder="1" applyAlignment="1">
      <alignment horizontal="center" vertical="center"/>
    </xf>
    <xf numFmtId="0" fontId="68" fillId="0" borderId="15" xfId="0" applyFont="1" applyBorder="1" applyAlignment="1">
      <alignment horizontal="center" vertical="center"/>
    </xf>
    <xf numFmtId="0" fontId="66" fillId="0" borderId="15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center" vertical="center"/>
    </xf>
    <xf numFmtId="0" fontId="44" fillId="0" borderId="15" xfId="1324" applyFont="1" applyFill="1" applyBorder="1" applyAlignment="1">
      <alignment horizontal="center" vertical="center"/>
    </xf>
    <xf numFmtId="177" fontId="66" fillId="0" borderId="15" xfId="0" applyNumberFormat="1" applyFont="1" applyBorder="1" applyAlignment="1">
      <alignment horizontal="center" vertical="center"/>
    </xf>
    <xf numFmtId="0" fontId="44" fillId="0" borderId="15" xfId="1324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65" fillId="0" borderId="15" xfId="0" applyFont="1" applyFill="1" applyBorder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45" fillId="0" borderId="15" xfId="1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/>
    </xf>
    <xf numFmtId="0" fontId="63" fillId="0" borderId="15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44" fillId="0" borderId="23" xfId="1" applyFont="1" applyBorder="1" applyAlignment="1">
      <alignment horizontal="center" vertical="center"/>
    </xf>
    <xf numFmtId="0" fontId="44" fillId="0" borderId="24" xfId="1" applyFont="1" applyBorder="1" applyAlignment="1">
      <alignment horizontal="center" vertical="center"/>
    </xf>
    <xf numFmtId="0" fontId="63" fillId="0" borderId="16" xfId="0" applyFont="1" applyBorder="1" applyAlignment="1">
      <alignment horizontal="center" vertical="center"/>
    </xf>
    <xf numFmtId="0" fontId="63" fillId="0" borderId="21" xfId="0" applyFont="1" applyBorder="1" applyAlignment="1">
      <alignment horizontal="center" vertical="center"/>
    </xf>
  </cellXfs>
  <cellStyles count="2493">
    <cellStyle name="20% - 强调文字颜色 1 2" xfId="2"/>
    <cellStyle name="20% - 强调文字颜色 1 2 2" xfId="103"/>
    <cellStyle name="20% - 强调文字颜色 1 2 2 2" xfId="104"/>
    <cellStyle name="20% - 强调文字颜色 1 2 2 2 2" xfId="105"/>
    <cellStyle name="20% - 强调文字颜色 1 2 2 2 2 2" xfId="106"/>
    <cellStyle name="20% - 强调文字颜色 1 2 2 2 2 3" xfId="107"/>
    <cellStyle name="20% - 强调文字颜色 1 2 2 2 3" xfId="108"/>
    <cellStyle name="20% - 强调文字颜色 1 2 2 2 3 2" xfId="109"/>
    <cellStyle name="20% - 强调文字颜色 1 2 2 2 3 3" xfId="110"/>
    <cellStyle name="20% - 强调文字颜色 1 2 2 2 4" xfId="111"/>
    <cellStyle name="20% - 强调文字颜色 1 2 2 2 5" xfId="112"/>
    <cellStyle name="20% - 强调文字颜色 1 2 2 3" xfId="113"/>
    <cellStyle name="20% - 强调文字颜色 1 2 2 3 2" xfId="114"/>
    <cellStyle name="20% - 强调文字颜色 1 2 2 3 3" xfId="115"/>
    <cellStyle name="20% - 强调文字颜色 1 2 2 4" xfId="116"/>
    <cellStyle name="20% - 强调文字颜色 1 2 2 5" xfId="117"/>
    <cellStyle name="20% - 强调文字颜色 1 2 3" xfId="118"/>
    <cellStyle name="20% - 强调文字颜色 1 2 3 2" xfId="119"/>
    <cellStyle name="20% - 强调文字颜色 1 2 3 2 2" xfId="120"/>
    <cellStyle name="20% - 强调文字颜色 1 2 3 2 2 2" xfId="121"/>
    <cellStyle name="20% - 强调文字颜色 1 2 3 2 2 3" xfId="122"/>
    <cellStyle name="20% - 强调文字颜色 1 2 3 2 3" xfId="123"/>
    <cellStyle name="20% - 强调文字颜色 1 2 3 2 3 2" xfId="124"/>
    <cellStyle name="20% - 强调文字颜色 1 2 3 2 3 3" xfId="125"/>
    <cellStyle name="20% - 强调文字颜色 1 2 3 2 4" xfId="126"/>
    <cellStyle name="20% - 强调文字颜色 1 2 3 2 5" xfId="127"/>
    <cellStyle name="20% - 强调文字颜色 1 2 3 3" xfId="128"/>
    <cellStyle name="20% - 强调文字颜色 1 2 3 3 2" xfId="129"/>
    <cellStyle name="20% - 强调文字颜色 1 2 3 3 3" xfId="130"/>
    <cellStyle name="20% - 强调文字颜色 1 2 3 4" xfId="131"/>
    <cellStyle name="20% - 强调文字颜色 1 2 3 5" xfId="132"/>
    <cellStyle name="20% - 强调文字颜色 1 2 4" xfId="133"/>
    <cellStyle name="20% - 强调文字颜色 1 2 4 2" xfId="134"/>
    <cellStyle name="20% - 强调文字颜色 1 2 4 2 2" xfId="135"/>
    <cellStyle name="20% - 强调文字颜色 1 2 4 2 3" xfId="136"/>
    <cellStyle name="20% - 强调文字颜色 1 2 4 3" xfId="137"/>
    <cellStyle name="20% - 强调文字颜色 1 2 4 3 2" xfId="138"/>
    <cellStyle name="20% - 强调文字颜色 1 2 4 3 3" xfId="139"/>
    <cellStyle name="20% - 强调文字颜色 1 2 4 4" xfId="140"/>
    <cellStyle name="20% - 强调文字颜色 1 2 4 5" xfId="141"/>
    <cellStyle name="20% - 强调文字颜色 1 2 5" xfId="142"/>
    <cellStyle name="20% - 强调文字颜色 1 2 5 2" xfId="143"/>
    <cellStyle name="20% - 强调文字颜色 1 2 5 3" xfId="144"/>
    <cellStyle name="20% - 强调文字颜色 1 2 6" xfId="145"/>
    <cellStyle name="20% - 强调文字颜色 1 2 7" xfId="146"/>
    <cellStyle name="20% - 强调文字颜色 1 2 8" xfId="102"/>
    <cellStyle name="20% - 强调文字颜色 1 2 9" xfId="101"/>
    <cellStyle name="20% - 强调文字颜色 1 3" xfId="3"/>
    <cellStyle name="20% - 强调文字颜色 1 3 2" xfId="148"/>
    <cellStyle name="20% - 强调文字颜色 1 3 2 2" xfId="149"/>
    <cellStyle name="20% - 强调文字颜色 1 3 2 2 2" xfId="150"/>
    <cellStyle name="20% - 强调文字颜色 1 3 2 2 3" xfId="151"/>
    <cellStyle name="20% - 强调文字颜色 1 3 2 3" xfId="152"/>
    <cellStyle name="20% - 强调文字颜色 1 3 2 3 2" xfId="153"/>
    <cellStyle name="20% - 强调文字颜色 1 3 2 3 3" xfId="154"/>
    <cellStyle name="20% - 强调文字颜色 1 3 2 4" xfId="155"/>
    <cellStyle name="20% - 强调文字颜色 1 3 2 5" xfId="156"/>
    <cellStyle name="20% - 强调文字颜色 1 3 3" xfId="157"/>
    <cellStyle name="20% - 强调文字颜色 1 3 3 2" xfId="158"/>
    <cellStyle name="20% - 强调文字颜色 1 3 3 3" xfId="159"/>
    <cellStyle name="20% - 强调文字颜色 1 3 4" xfId="160"/>
    <cellStyle name="20% - 强调文字颜色 1 3 4 2" xfId="161"/>
    <cellStyle name="20% - 强调文字颜色 1 3 4 3" xfId="162"/>
    <cellStyle name="20% - 强调文字颜色 1 3 5" xfId="163"/>
    <cellStyle name="20% - 强调文字颜色 1 3 6" xfId="164"/>
    <cellStyle name="20% - 强调文字颜色 1 3 7" xfId="147"/>
    <cellStyle name="20% - 强调文字颜色 1 3 8" xfId="2396"/>
    <cellStyle name="20% - 强调文字颜色 2 2" xfId="4"/>
    <cellStyle name="20% - 强调文字颜色 2 2 2" xfId="166"/>
    <cellStyle name="20% - 强调文字颜色 2 2 2 2" xfId="167"/>
    <cellStyle name="20% - 强调文字颜色 2 2 2 2 2" xfId="168"/>
    <cellStyle name="20% - 强调文字颜色 2 2 2 2 2 2" xfId="169"/>
    <cellStyle name="20% - 强调文字颜色 2 2 2 2 2 3" xfId="170"/>
    <cellStyle name="20% - 强调文字颜色 2 2 2 2 3" xfId="171"/>
    <cellStyle name="20% - 强调文字颜色 2 2 2 2 3 2" xfId="172"/>
    <cellStyle name="20% - 强调文字颜色 2 2 2 2 3 3" xfId="173"/>
    <cellStyle name="20% - 强调文字颜色 2 2 2 2 4" xfId="174"/>
    <cellStyle name="20% - 强调文字颜色 2 2 2 2 5" xfId="175"/>
    <cellStyle name="20% - 强调文字颜色 2 2 2 3" xfId="176"/>
    <cellStyle name="20% - 强调文字颜色 2 2 2 3 2" xfId="177"/>
    <cellStyle name="20% - 强调文字颜色 2 2 2 3 3" xfId="178"/>
    <cellStyle name="20% - 强调文字颜色 2 2 2 4" xfId="179"/>
    <cellStyle name="20% - 强调文字颜色 2 2 2 5" xfId="180"/>
    <cellStyle name="20% - 强调文字颜色 2 2 3" xfId="181"/>
    <cellStyle name="20% - 强调文字颜色 2 2 3 2" xfId="182"/>
    <cellStyle name="20% - 强调文字颜色 2 2 3 2 2" xfId="183"/>
    <cellStyle name="20% - 强调文字颜色 2 2 3 2 2 2" xfId="184"/>
    <cellStyle name="20% - 强调文字颜色 2 2 3 2 2 3" xfId="185"/>
    <cellStyle name="20% - 强调文字颜色 2 2 3 2 3" xfId="186"/>
    <cellStyle name="20% - 强调文字颜色 2 2 3 2 3 2" xfId="187"/>
    <cellStyle name="20% - 强调文字颜色 2 2 3 2 3 3" xfId="188"/>
    <cellStyle name="20% - 强调文字颜色 2 2 3 2 4" xfId="189"/>
    <cellStyle name="20% - 强调文字颜色 2 2 3 2 5" xfId="190"/>
    <cellStyle name="20% - 强调文字颜色 2 2 3 3" xfId="191"/>
    <cellStyle name="20% - 强调文字颜色 2 2 3 3 2" xfId="192"/>
    <cellStyle name="20% - 强调文字颜色 2 2 3 3 3" xfId="193"/>
    <cellStyle name="20% - 强调文字颜色 2 2 3 4" xfId="194"/>
    <cellStyle name="20% - 强调文字颜色 2 2 3 5" xfId="195"/>
    <cellStyle name="20% - 强调文字颜色 2 2 4" xfId="196"/>
    <cellStyle name="20% - 强调文字颜色 2 2 4 2" xfId="197"/>
    <cellStyle name="20% - 强调文字颜色 2 2 4 2 2" xfId="198"/>
    <cellStyle name="20% - 强调文字颜色 2 2 4 2 3" xfId="199"/>
    <cellStyle name="20% - 强调文字颜色 2 2 4 3" xfId="200"/>
    <cellStyle name="20% - 强调文字颜色 2 2 4 3 2" xfId="201"/>
    <cellStyle name="20% - 强调文字颜色 2 2 4 3 3" xfId="202"/>
    <cellStyle name="20% - 强调文字颜色 2 2 4 4" xfId="203"/>
    <cellStyle name="20% - 强调文字颜色 2 2 4 5" xfId="204"/>
    <cellStyle name="20% - 强调文字颜色 2 2 5" xfId="205"/>
    <cellStyle name="20% - 强调文字颜色 2 2 5 2" xfId="206"/>
    <cellStyle name="20% - 强调文字颜色 2 2 5 3" xfId="207"/>
    <cellStyle name="20% - 强调文字颜色 2 2 6" xfId="208"/>
    <cellStyle name="20% - 强调文字颜色 2 2 7" xfId="209"/>
    <cellStyle name="20% - 强调文字颜色 2 2 8" xfId="165"/>
    <cellStyle name="20% - 强调文字颜色 2 2 9" xfId="2397"/>
    <cellStyle name="20% - 强调文字颜色 2 3" xfId="5"/>
    <cellStyle name="20% - 强调文字颜色 2 3 2" xfId="211"/>
    <cellStyle name="20% - 强调文字颜色 2 3 2 2" xfId="212"/>
    <cellStyle name="20% - 强调文字颜色 2 3 2 2 2" xfId="213"/>
    <cellStyle name="20% - 强调文字颜色 2 3 2 2 3" xfId="214"/>
    <cellStyle name="20% - 强调文字颜色 2 3 2 3" xfId="215"/>
    <cellStyle name="20% - 强调文字颜色 2 3 2 3 2" xfId="216"/>
    <cellStyle name="20% - 强调文字颜色 2 3 2 3 3" xfId="217"/>
    <cellStyle name="20% - 强调文字颜色 2 3 2 4" xfId="218"/>
    <cellStyle name="20% - 强调文字颜色 2 3 2 5" xfId="219"/>
    <cellStyle name="20% - 强调文字颜色 2 3 3" xfId="220"/>
    <cellStyle name="20% - 强调文字颜色 2 3 3 2" xfId="221"/>
    <cellStyle name="20% - 强调文字颜色 2 3 3 3" xfId="222"/>
    <cellStyle name="20% - 强调文字颜色 2 3 4" xfId="223"/>
    <cellStyle name="20% - 强调文字颜色 2 3 4 2" xfId="224"/>
    <cellStyle name="20% - 强调文字颜色 2 3 4 3" xfId="225"/>
    <cellStyle name="20% - 强调文字颜色 2 3 5" xfId="226"/>
    <cellStyle name="20% - 强调文字颜色 2 3 6" xfId="227"/>
    <cellStyle name="20% - 强调文字颜色 2 3 7" xfId="210"/>
    <cellStyle name="20% - 强调文字颜色 2 3 8" xfId="2398"/>
    <cellStyle name="20% - 强调文字颜色 3 2" xfId="6"/>
    <cellStyle name="20% - 强调文字颜色 3 2 2" xfId="229"/>
    <cellStyle name="20% - 强调文字颜色 3 2 2 2" xfId="230"/>
    <cellStyle name="20% - 强调文字颜色 3 2 2 2 2" xfId="231"/>
    <cellStyle name="20% - 强调文字颜色 3 2 2 2 2 2" xfId="232"/>
    <cellStyle name="20% - 强调文字颜色 3 2 2 2 2 3" xfId="233"/>
    <cellStyle name="20% - 强调文字颜色 3 2 2 2 3" xfId="234"/>
    <cellStyle name="20% - 强调文字颜色 3 2 2 2 3 2" xfId="235"/>
    <cellStyle name="20% - 强调文字颜色 3 2 2 2 3 3" xfId="236"/>
    <cellStyle name="20% - 强调文字颜色 3 2 2 2 4" xfId="237"/>
    <cellStyle name="20% - 强调文字颜色 3 2 2 2 5" xfId="238"/>
    <cellStyle name="20% - 强调文字颜色 3 2 2 3" xfId="239"/>
    <cellStyle name="20% - 强调文字颜色 3 2 2 3 2" xfId="240"/>
    <cellStyle name="20% - 强调文字颜色 3 2 2 3 3" xfId="241"/>
    <cellStyle name="20% - 强调文字颜色 3 2 2 4" xfId="242"/>
    <cellStyle name="20% - 强调文字颜色 3 2 2 5" xfId="243"/>
    <cellStyle name="20% - 强调文字颜色 3 2 3" xfId="244"/>
    <cellStyle name="20% - 强调文字颜色 3 2 3 2" xfId="245"/>
    <cellStyle name="20% - 强调文字颜色 3 2 3 2 2" xfId="246"/>
    <cellStyle name="20% - 强调文字颜色 3 2 3 2 2 2" xfId="247"/>
    <cellStyle name="20% - 强调文字颜色 3 2 3 2 2 3" xfId="248"/>
    <cellStyle name="20% - 强调文字颜色 3 2 3 2 3" xfId="249"/>
    <cellStyle name="20% - 强调文字颜色 3 2 3 2 3 2" xfId="250"/>
    <cellStyle name="20% - 强调文字颜色 3 2 3 2 3 3" xfId="251"/>
    <cellStyle name="20% - 强调文字颜色 3 2 3 2 4" xfId="252"/>
    <cellStyle name="20% - 强调文字颜色 3 2 3 2 5" xfId="253"/>
    <cellStyle name="20% - 强调文字颜色 3 2 3 3" xfId="254"/>
    <cellStyle name="20% - 强调文字颜色 3 2 3 3 2" xfId="255"/>
    <cellStyle name="20% - 强调文字颜色 3 2 3 3 3" xfId="256"/>
    <cellStyle name="20% - 强调文字颜色 3 2 3 4" xfId="257"/>
    <cellStyle name="20% - 强调文字颜色 3 2 3 5" xfId="258"/>
    <cellStyle name="20% - 强调文字颜色 3 2 4" xfId="259"/>
    <cellStyle name="20% - 强调文字颜色 3 2 4 2" xfId="260"/>
    <cellStyle name="20% - 强调文字颜色 3 2 4 2 2" xfId="261"/>
    <cellStyle name="20% - 强调文字颜色 3 2 4 2 3" xfId="262"/>
    <cellStyle name="20% - 强调文字颜色 3 2 4 3" xfId="263"/>
    <cellStyle name="20% - 强调文字颜色 3 2 4 3 2" xfId="264"/>
    <cellStyle name="20% - 强调文字颜色 3 2 4 3 3" xfId="265"/>
    <cellStyle name="20% - 强调文字颜色 3 2 4 4" xfId="266"/>
    <cellStyle name="20% - 强调文字颜色 3 2 4 5" xfId="267"/>
    <cellStyle name="20% - 强调文字颜色 3 2 5" xfId="268"/>
    <cellStyle name="20% - 强调文字颜色 3 2 5 2" xfId="269"/>
    <cellStyle name="20% - 强调文字颜色 3 2 5 3" xfId="270"/>
    <cellStyle name="20% - 强调文字颜色 3 2 6" xfId="271"/>
    <cellStyle name="20% - 强调文字颜色 3 2 7" xfId="272"/>
    <cellStyle name="20% - 强调文字颜色 3 2 8" xfId="228"/>
    <cellStyle name="20% - 强调文字颜色 3 2 9" xfId="2399"/>
    <cellStyle name="20% - 强调文字颜色 3 3" xfId="7"/>
    <cellStyle name="20% - 强调文字颜色 3 3 2" xfId="274"/>
    <cellStyle name="20% - 强调文字颜色 3 3 2 2" xfId="275"/>
    <cellStyle name="20% - 强调文字颜色 3 3 2 2 2" xfId="276"/>
    <cellStyle name="20% - 强调文字颜色 3 3 2 2 3" xfId="277"/>
    <cellStyle name="20% - 强调文字颜色 3 3 2 3" xfId="278"/>
    <cellStyle name="20% - 强调文字颜色 3 3 2 3 2" xfId="279"/>
    <cellStyle name="20% - 强调文字颜色 3 3 2 3 3" xfId="280"/>
    <cellStyle name="20% - 强调文字颜色 3 3 2 4" xfId="281"/>
    <cellStyle name="20% - 强调文字颜色 3 3 2 5" xfId="282"/>
    <cellStyle name="20% - 强调文字颜色 3 3 3" xfId="283"/>
    <cellStyle name="20% - 强调文字颜色 3 3 3 2" xfId="284"/>
    <cellStyle name="20% - 强调文字颜色 3 3 3 3" xfId="285"/>
    <cellStyle name="20% - 强调文字颜色 3 3 4" xfId="286"/>
    <cellStyle name="20% - 强调文字颜色 3 3 4 2" xfId="287"/>
    <cellStyle name="20% - 强调文字颜色 3 3 4 3" xfId="288"/>
    <cellStyle name="20% - 强调文字颜色 3 3 5" xfId="289"/>
    <cellStyle name="20% - 强调文字颜色 3 3 6" xfId="290"/>
    <cellStyle name="20% - 强调文字颜色 3 3 7" xfId="273"/>
    <cellStyle name="20% - 强调文字颜色 3 3 8" xfId="2400"/>
    <cellStyle name="20% - 强调文字颜色 4 2" xfId="8"/>
    <cellStyle name="20% - 强调文字颜色 4 2 2" xfId="292"/>
    <cellStyle name="20% - 强调文字颜色 4 2 2 2" xfId="293"/>
    <cellStyle name="20% - 强调文字颜色 4 2 2 2 2" xfId="294"/>
    <cellStyle name="20% - 强调文字颜色 4 2 2 2 2 2" xfId="295"/>
    <cellStyle name="20% - 强调文字颜色 4 2 2 2 2 3" xfId="296"/>
    <cellStyle name="20% - 强调文字颜色 4 2 2 2 3" xfId="297"/>
    <cellStyle name="20% - 强调文字颜色 4 2 2 2 3 2" xfId="298"/>
    <cellStyle name="20% - 强调文字颜色 4 2 2 2 3 3" xfId="299"/>
    <cellStyle name="20% - 强调文字颜色 4 2 2 2 4" xfId="300"/>
    <cellStyle name="20% - 强调文字颜色 4 2 2 2 5" xfId="301"/>
    <cellStyle name="20% - 强调文字颜色 4 2 2 3" xfId="302"/>
    <cellStyle name="20% - 强调文字颜色 4 2 2 3 2" xfId="303"/>
    <cellStyle name="20% - 强调文字颜色 4 2 2 3 3" xfId="304"/>
    <cellStyle name="20% - 强调文字颜色 4 2 2 4" xfId="305"/>
    <cellStyle name="20% - 强调文字颜色 4 2 2 5" xfId="306"/>
    <cellStyle name="20% - 强调文字颜色 4 2 3" xfId="307"/>
    <cellStyle name="20% - 强调文字颜色 4 2 3 2" xfId="308"/>
    <cellStyle name="20% - 强调文字颜色 4 2 3 2 2" xfId="309"/>
    <cellStyle name="20% - 强调文字颜色 4 2 3 2 2 2" xfId="310"/>
    <cellStyle name="20% - 强调文字颜色 4 2 3 2 2 3" xfId="311"/>
    <cellStyle name="20% - 强调文字颜色 4 2 3 2 3" xfId="312"/>
    <cellStyle name="20% - 强调文字颜色 4 2 3 2 3 2" xfId="313"/>
    <cellStyle name="20% - 强调文字颜色 4 2 3 2 3 3" xfId="314"/>
    <cellStyle name="20% - 强调文字颜色 4 2 3 2 4" xfId="315"/>
    <cellStyle name="20% - 强调文字颜色 4 2 3 2 5" xfId="316"/>
    <cellStyle name="20% - 强调文字颜色 4 2 3 3" xfId="317"/>
    <cellStyle name="20% - 强调文字颜色 4 2 3 3 2" xfId="318"/>
    <cellStyle name="20% - 强调文字颜色 4 2 3 3 3" xfId="319"/>
    <cellStyle name="20% - 强调文字颜色 4 2 3 4" xfId="320"/>
    <cellStyle name="20% - 强调文字颜色 4 2 3 5" xfId="321"/>
    <cellStyle name="20% - 强调文字颜色 4 2 4" xfId="322"/>
    <cellStyle name="20% - 强调文字颜色 4 2 4 2" xfId="323"/>
    <cellStyle name="20% - 强调文字颜色 4 2 4 2 2" xfId="324"/>
    <cellStyle name="20% - 强调文字颜色 4 2 4 2 3" xfId="325"/>
    <cellStyle name="20% - 强调文字颜色 4 2 4 3" xfId="326"/>
    <cellStyle name="20% - 强调文字颜色 4 2 4 3 2" xfId="327"/>
    <cellStyle name="20% - 强调文字颜色 4 2 4 3 3" xfId="328"/>
    <cellStyle name="20% - 强调文字颜色 4 2 4 4" xfId="329"/>
    <cellStyle name="20% - 强调文字颜色 4 2 4 5" xfId="330"/>
    <cellStyle name="20% - 强调文字颜色 4 2 5" xfId="331"/>
    <cellStyle name="20% - 强调文字颜色 4 2 5 2" xfId="332"/>
    <cellStyle name="20% - 强调文字颜色 4 2 5 3" xfId="333"/>
    <cellStyle name="20% - 强调文字颜色 4 2 6" xfId="334"/>
    <cellStyle name="20% - 强调文字颜色 4 2 7" xfId="335"/>
    <cellStyle name="20% - 强调文字颜色 4 2 8" xfId="291"/>
    <cellStyle name="20% - 强调文字颜色 4 2 9" xfId="2401"/>
    <cellStyle name="20% - 强调文字颜色 4 3" xfId="9"/>
    <cellStyle name="20% - 强调文字颜色 4 3 2" xfId="337"/>
    <cellStyle name="20% - 强调文字颜色 4 3 2 2" xfId="338"/>
    <cellStyle name="20% - 强调文字颜色 4 3 2 2 2" xfId="339"/>
    <cellStyle name="20% - 强调文字颜色 4 3 2 2 3" xfId="340"/>
    <cellStyle name="20% - 强调文字颜色 4 3 2 3" xfId="341"/>
    <cellStyle name="20% - 强调文字颜色 4 3 2 3 2" xfId="342"/>
    <cellStyle name="20% - 强调文字颜色 4 3 2 3 3" xfId="343"/>
    <cellStyle name="20% - 强调文字颜色 4 3 2 4" xfId="344"/>
    <cellStyle name="20% - 强调文字颜色 4 3 2 5" xfId="345"/>
    <cellStyle name="20% - 强调文字颜色 4 3 3" xfId="346"/>
    <cellStyle name="20% - 强调文字颜色 4 3 3 2" xfId="347"/>
    <cellStyle name="20% - 强调文字颜色 4 3 3 3" xfId="348"/>
    <cellStyle name="20% - 强调文字颜色 4 3 4" xfId="349"/>
    <cellStyle name="20% - 强调文字颜色 4 3 4 2" xfId="350"/>
    <cellStyle name="20% - 强调文字颜色 4 3 4 3" xfId="351"/>
    <cellStyle name="20% - 强调文字颜色 4 3 5" xfId="352"/>
    <cellStyle name="20% - 强调文字颜色 4 3 6" xfId="353"/>
    <cellStyle name="20% - 强调文字颜色 4 3 7" xfId="336"/>
    <cellStyle name="20% - 强调文字颜色 4 3 8" xfId="2402"/>
    <cellStyle name="20% - 强调文字颜色 5 2" xfId="10"/>
    <cellStyle name="20% - 强调文字颜色 5 2 2" xfId="355"/>
    <cellStyle name="20% - 强调文字颜色 5 2 2 2" xfId="356"/>
    <cellStyle name="20% - 强调文字颜色 5 2 2 2 2" xfId="357"/>
    <cellStyle name="20% - 强调文字颜色 5 2 2 2 2 2" xfId="358"/>
    <cellStyle name="20% - 强调文字颜色 5 2 2 2 2 3" xfId="359"/>
    <cellStyle name="20% - 强调文字颜色 5 2 2 2 3" xfId="360"/>
    <cellStyle name="20% - 强调文字颜色 5 2 2 2 3 2" xfId="361"/>
    <cellStyle name="20% - 强调文字颜色 5 2 2 2 3 3" xfId="362"/>
    <cellStyle name="20% - 强调文字颜色 5 2 2 2 4" xfId="363"/>
    <cellStyle name="20% - 强调文字颜色 5 2 2 2 5" xfId="364"/>
    <cellStyle name="20% - 强调文字颜色 5 2 2 3" xfId="365"/>
    <cellStyle name="20% - 强调文字颜色 5 2 2 3 2" xfId="366"/>
    <cellStyle name="20% - 强调文字颜色 5 2 2 3 3" xfId="367"/>
    <cellStyle name="20% - 强调文字颜色 5 2 2 4" xfId="368"/>
    <cellStyle name="20% - 强调文字颜色 5 2 2 5" xfId="369"/>
    <cellStyle name="20% - 强调文字颜色 5 2 3" xfId="370"/>
    <cellStyle name="20% - 强调文字颜色 5 2 3 2" xfId="371"/>
    <cellStyle name="20% - 强调文字颜色 5 2 3 2 2" xfId="372"/>
    <cellStyle name="20% - 强调文字颜色 5 2 3 2 2 2" xfId="373"/>
    <cellStyle name="20% - 强调文字颜色 5 2 3 2 2 3" xfId="374"/>
    <cellStyle name="20% - 强调文字颜色 5 2 3 2 3" xfId="375"/>
    <cellStyle name="20% - 强调文字颜色 5 2 3 2 3 2" xfId="376"/>
    <cellStyle name="20% - 强调文字颜色 5 2 3 2 3 3" xfId="377"/>
    <cellStyle name="20% - 强调文字颜色 5 2 3 2 4" xfId="378"/>
    <cellStyle name="20% - 强调文字颜色 5 2 3 2 5" xfId="379"/>
    <cellStyle name="20% - 强调文字颜色 5 2 3 3" xfId="380"/>
    <cellStyle name="20% - 强调文字颜色 5 2 3 3 2" xfId="381"/>
    <cellStyle name="20% - 强调文字颜色 5 2 3 3 3" xfId="382"/>
    <cellStyle name="20% - 强调文字颜色 5 2 3 4" xfId="383"/>
    <cellStyle name="20% - 强调文字颜色 5 2 3 5" xfId="384"/>
    <cellStyle name="20% - 强调文字颜色 5 2 4" xfId="385"/>
    <cellStyle name="20% - 强调文字颜色 5 2 4 2" xfId="386"/>
    <cellStyle name="20% - 强调文字颜色 5 2 4 2 2" xfId="387"/>
    <cellStyle name="20% - 强调文字颜色 5 2 4 2 3" xfId="388"/>
    <cellStyle name="20% - 强调文字颜色 5 2 4 3" xfId="389"/>
    <cellStyle name="20% - 强调文字颜色 5 2 4 3 2" xfId="390"/>
    <cellStyle name="20% - 强调文字颜色 5 2 4 3 3" xfId="391"/>
    <cellStyle name="20% - 强调文字颜色 5 2 4 4" xfId="392"/>
    <cellStyle name="20% - 强调文字颜色 5 2 4 5" xfId="393"/>
    <cellStyle name="20% - 强调文字颜色 5 2 5" xfId="394"/>
    <cellStyle name="20% - 强调文字颜色 5 2 5 2" xfId="395"/>
    <cellStyle name="20% - 强调文字颜色 5 2 5 3" xfId="396"/>
    <cellStyle name="20% - 强调文字颜色 5 2 6" xfId="397"/>
    <cellStyle name="20% - 强调文字颜色 5 2 7" xfId="398"/>
    <cellStyle name="20% - 强调文字颜色 5 2 8" xfId="354"/>
    <cellStyle name="20% - 强调文字颜色 5 2 9" xfId="2403"/>
    <cellStyle name="20% - 强调文字颜色 5 3" xfId="11"/>
    <cellStyle name="20% - 强调文字颜色 5 3 2" xfId="400"/>
    <cellStyle name="20% - 强调文字颜色 5 3 2 2" xfId="401"/>
    <cellStyle name="20% - 强调文字颜色 5 3 2 2 2" xfId="402"/>
    <cellStyle name="20% - 强调文字颜色 5 3 2 2 3" xfId="403"/>
    <cellStyle name="20% - 强调文字颜色 5 3 2 3" xfId="404"/>
    <cellStyle name="20% - 强调文字颜色 5 3 2 3 2" xfId="405"/>
    <cellStyle name="20% - 强调文字颜色 5 3 2 3 3" xfId="406"/>
    <cellStyle name="20% - 强调文字颜色 5 3 2 4" xfId="407"/>
    <cellStyle name="20% - 强调文字颜色 5 3 2 5" xfId="408"/>
    <cellStyle name="20% - 强调文字颜色 5 3 3" xfId="409"/>
    <cellStyle name="20% - 强调文字颜色 5 3 3 2" xfId="410"/>
    <cellStyle name="20% - 强调文字颜色 5 3 3 3" xfId="411"/>
    <cellStyle name="20% - 强调文字颜色 5 3 4" xfId="412"/>
    <cellStyle name="20% - 强调文字颜色 5 3 4 2" xfId="413"/>
    <cellStyle name="20% - 强调文字颜色 5 3 4 3" xfId="414"/>
    <cellStyle name="20% - 强调文字颜色 5 3 5" xfId="415"/>
    <cellStyle name="20% - 强调文字颜色 5 3 6" xfId="416"/>
    <cellStyle name="20% - 强调文字颜色 5 3 7" xfId="399"/>
    <cellStyle name="20% - 强调文字颜色 5 3 8" xfId="2404"/>
    <cellStyle name="20% - 强调文字颜色 6 2" xfId="12"/>
    <cellStyle name="20% - 强调文字颜色 6 2 2" xfId="418"/>
    <cellStyle name="20% - 强调文字颜色 6 2 2 2" xfId="419"/>
    <cellStyle name="20% - 强调文字颜色 6 2 2 2 2" xfId="420"/>
    <cellStyle name="20% - 强调文字颜色 6 2 2 2 2 2" xfId="421"/>
    <cellStyle name="20% - 强调文字颜色 6 2 2 2 2 3" xfId="422"/>
    <cellStyle name="20% - 强调文字颜色 6 2 2 2 3" xfId="423"/>
    <cellStyle name="20% - 强调文字颜色 6 2 2 2 3 2" xfId="424"/>
    <cellStyle name="20% - 强调文字颜色 6 2 2 2 3 3" xfId="425"/>
    <cellStyle name="20% - 强调文字颜色 6 2 2 2 4" xfId="426"/>
    <cellStyle name="20% - 强调文字颜色 6 2 2 2 5" xfId="427"/>
    <cellStyle name="20% - 强调文字颜色 6 2 2 3" xfId="428"/>
    <cellStyle name="20% - 强调文字颜色 6 2 2 3 2" xfId="429"/>
    <cellStyle name="20% - 强调文字颜色 6 2 2 3 3" xfId="430"/>
    <cellStyle name="20% - 强调文字颜色 6 2 2 4" xfId="431"/>
    <cellStyle name="20% - 强调文字颜色 6 2 2 5" xfId="432"/>
    <cellStyle name="20% - 强调文字颜色 6 2 3" xfId="433"/>
    <cellStyle name="20% - 强调文字颜色 6 2 3 2" xfId="434"/>
    <cellStyle name="20% - 强调文字颜色 6 2 3 2 2" xfId="435"/>
    <cellStyle name="20% - 强调文字颜色 6 2 3 2 2 2" xfId="436"/>
    <cellStyle name="20% - 强调文字颜色 6 2 3 2 2 3" xfId="437"/>
    <cellStyle name="20% - 强调文字颜色 6 2 3 2 3" xfId="438"/>
    <cellStyle name="20% - 强调文字颜色 6 2 3 2 3 2" xfId="439"/>
    <cellStyle name="20% - 强调文字颜色 6 2 3 2 3 3" xfId="440"/>
    <cellStyle name="20% - 强调文字颜色 6 2 3 2 4" xfId="441"/>
    <cellStyle name="20% - 强调文字颜色 6 2 3 2 5" xfId="442"/>
    <cellStyle name="20% - 强调文字颜色 6 2 3 3" xfId="443"/>
    <cellStyle name="20% - 强调文字颜色 6 2 3 3 2" xfId="444"/>
    <cellStyle name="20% - 强调文字颜色 6 2 3 3 3" xfId="445"/>
    <cellStyle name="20% - 强调文字颜色 6 2 3 4" xfId="446"/>
    <cellStyle name="20% - 强调文字颜色 6 2 3 5" xfId="447"/>
    <cellStyle name="20% - 强调文字颜色 6 2 4" xfId="448"/>
    <cellStyle name="20% - 强调文字颜色 6 2 4 2" xfId="449"/>
    <cellStyle name="20% - 强调文字颜色 6 2 4 2 2" xfId="450"/>
    <cellStyle name="20% - 强调文字颜色 6 2 4 2 3" xfId="451"/>
    <cellStyle name="20% - 强调文字颜色 6 2 4 3" xfId="452"/>
    <cellStyle name="20% - 强调文字颜色 6 2 4 3 2" xfId="453"/>
    <cellStyle name="20% - 强调文字颜色 6 2 4 3 3" xfId="454"/>
    <cellStyle name="20% - 强调文字颜色 6 2 4 4" xfId="455"/>
    <cellStyle name="20% - 强调文字颜色 6 2 4 5" xfId="456"/>
    <cellStyle name="20% - 强调文字颜色 6 2 5" xfId="457"/>
    <cellStyle name="20% - 强调文字颜色 6 2 5 2" xfId="458"/>
    <cellStyle name="20% - 强调文字颜色 6 2 5 3" xfId="459"/>
    <cellStyle name="20% - 强调文字颜色 6 2 6" xfId="460"/>
    <cellStyle name="20% - 强调文字颜色 6 2 7" xfId="461"/>
    <cellStyle name="20% - 强调文字颜色 6 2 8" xfId="417"/>
    <cellStyle name="20% - 强调文字颜色 6 2 9" xfId="2405"/>
    <cellStyle name="20% - 强调文字颜色 6 3" xfId="13"/>
    <cellStyle name="20% - 强调文字颜色 6 3 2" xfId="463"/>
    <cellStyle name="20% - 强调文字颜色 6 3 2 2" xfId="464"/>
    <cellStyle name="20% - 强调文字颜色 6 3 2 2 2" xfId="465"/>
    <cellStyle name="20% - 强调文字颜色 6 3 2 2 3" xfId="466"/>
    <cellStyle name="20% - 强调文字颜色 6 3 2 3" xfId="467"/>
    <cellStyle name="20% - 强调文字颜色 6 3 2 3 2" xfId="468"/>
    <cellStyle name="20% - 强调文字颜色 6 3 2 3 3" xfId="469"/>
    <cellStyle name="20% - 强调文字颜色 6 3 2 4" xfId="470"/>
    <cellStyle name="20% - 强调文字颜色 6 3 2 5" xfId="471"/>
    <cellStyle name="20% - 强调文字颜色 6 3 3" xfId="472"/>
    <cellStyle name="20% - 强调文字颜色 6 3 3 2" xfId="473"/>
    <cellStyle name="20% - 强调文字颜色 6 3 3 3" xfId="474"/>
    <cellStyle name="20% - 强调文字颜色 6 3 4" xfId="475"/>
    <cellStyle name="20% - 强调文字颜色 6 3 4 2" xfId="476"/>
    <cellStyle name="20% - 强调文字颜色 6 3 4 3" xfId="477"/>
    <cellStyle name="20% - 强调文字颜色 6 3 5" xfId="478"/>
    <cellStyle name="20% - 强调文字颜色 6 3 6" xfId="479"/>
    <cellStyle name="20% - 强调文字颜色 6 3 7" xfId="462"/>
    <cellStyle name="20% - 强调文字颜色 6 3 8" xfId="2406"/>
    <cellStyle name="40% - 强调文字颜色 1 2" xfId="14"/>
    <cellStyle name="40% - 强调文字颜色 1 2 2" xfId="481"/>
    <cellStyle name="40% - 强调文字颜色 1 2 2 2" xfId="482"/>
    <cellStyle name="40% - 强调文字颜色 1 2 2 2 2" xfId="483"/>
    <cellStyle name="40% - 强调文字颜色 1 2 2 2 2 2" xfId="484"/>
    <cellStyle name="40% - 强调文字颜色 1 2 2 2 2 3" xfId="485"/>
    <cellStyle name="40% - 强调文字颜色 1 2 2 2 3" xfId="486"/>
    <cellStyle name="40% - 强调文字颜色 1 2 2 2 3 2" xfId="487"/>
    <cellStyle name="40% - 强调文字颜色 1 2 2 2 3 3" xfId="488"/>
    <cellStyle name="40% - 强调文字颜色 1 2 2 2 4" xfId="489"/>
    <cellStyle name="40% - 强调文字颜色 1 2 2 2 5" xfId="490"/>
    <cellStyle name="40% - 强调文字颜色 1 2 2 3" xfId="491"/>
    <cellStyle name="40% - 强调文字颜色 1 2 2 3 2" xfId="492"/>
    <cellStyle name="40% - 强调文字颜色 1 2 2 3 3" xfId="493"/>
    <cellStyle name="40% - 强调文字颜色 1 2 2 4" xfId="494"/>
    <cellStyle name="40% - 强调文字颜色 1 2 2 5" xfId="495"/>
    <cellStyle name="40% - 强调文字颜色 1 2 3" xfId="496"/>
    <cellStyle name="40% - 强调文字颜色 1 2 3 2" xfId="497"/>
    <cellStyle name="40% - 强调文字颜色 1 2 3 2 2" xfId="498"/>
    <cellStyle name="40% - 强调文字颜色 1 2 3 2 2 2" xfId="499"/>
    <cellStyle name="40% - 强调文字颜色 1 2 3 2 2 3" xfId="500"/>
    <cellStyle name="40% - 强调文字颜色 1 2 3 2 3" xfId="501"/>
    <cellStyle name="40% - 强调文字颜色 1 2 3 2 3 2" xfId="502"/>
    <cellStyle name="40% - 强调文字颜色 1 2 3 2 3 3" xfId="503"/>
    <cellStyle name="40% - 强调文字颜色 1 2 3 2 4" xfId="504"/>
    <cellStyle name="40% - 强调文字颜色 1 2 3 2 5" xfId="505"/>
    <cellStyle name="40% - 强调文字颜色 1 2 3 3" xfId="506"/>
    <cellStyle name="40% - 强调文字颜色 1 2 3 3 2" xfId="507"/>
    <cellStyle name="40% - 强调文字颜色 1 2 3 3 3" xfId="508"/>
    <cellStyle name="40% - 强调文字颜色 1 2 3 4" xfId="509"/>
    <cellStyle name="40% - 强调文字颜色 1 2 3 5" xfId="510"/>
    <cellStyle name="40% - 强调文字颜色 1 2 4" xfId="511"/>
    <cellStyle name="40% - 强调文字颜色 1 2 4 2" xfId="512"/>
    <cellStyle name="40% - 强调文字颜色 1 2 4 2 2" xfId="513"/>
    <cellStyle name="40% - 强调文字颜色 1 2 4 2 3" xfId="514"/>
    <cellStyle name="40% - 强调文字颜色 1 2 4 3" xfId="515"/>
    <cellStyle name="40% - 强调文字颜色 1 2 4 3 2" xfId="516"/>
    <cellStyle name="40% - 强调文字颜色 1 2 4 3 3" xfId="517"/>
    <cellStyle name="40% - 强调文字颜色 1 2 4 4" xfId="518"/>
    <cellStyle name="40% - 强调文字颜色 1 2 4 5" xfId="519"/>
    <cellStyle name="40% - 强调文字颜色 1 2 5" xfId="520"/>
    <cellStyle name="40% - 强调文字颜色 1 2 5 2" xfId="521"/>
    <cellStyle name="40% - 强调文字颜色 1 2 5 3" xfId="522"/>
    <cellStyle name="40% - 强调文字颜色 1 2 6" xfId="523"/>
    <cellStyle name="40% - 强调文字颜色 1 2 7" xfId="524"/>
    <cellStyle name="40% - 强调文字颜色 1 2 8" xfId="480"/>
    <cellStyle name="40% - 强调文字颜色 1 2 9" xfId="2407"/>
    <cellStyle name="40% - 强调文字颜色 1 3" xfId="15"/>
    <cellStyle name="40% - 强调文字颜色 1 3 2" xfId="526"/>
    <cellStyle name="40% - 强调文字颜色 1 3 2 2" xfId="527"/>
    <cellStyle name="40% - 强调文字颜色 1 3 2 2 2" xfId="528"/>
    <cellStyle name="40% - 强调文字颜色 1 3 2 2 3" xfId="529"/>
    <cellStyle name="40% - 强调文字颜色 1 3 2 3" xfId="530"/>
    <cellStyle name="40% - 强调文字颜色 1 3 2 3 2" xfId="531"/>
    <cellStyle name="40% - 强调文字颜色 1 3 2 3 3" xfId="532"/>
    <cellStyle name="40% - 强调文字颜色 1 3 2 4" xfId="533"/>
    <cellStyle name="40% - 强调文字颜色 1 3 2 5" xfId="534"/>
    <cellStyle name="40% - 强调文字颜色 1 3 3" xfId="535"/>
    <cellStyle name="40% - 强调文字颜色 1 3 3 2" xfId="536"/>
    <cellStyle name="40% - 强调文字颜色 1 3 3 3" xfId="537"/>
    <cellStyle name="40% - 强调文字颜色 1 3 4" xfId="538"/>
    <cellStyle name="40% - 强调文字颜色 1 3 4 2" xfId="539"/>
    <cellStyle name="40% - 强调文字颜色 1 3 4 3" xfId="540"/>
    <cellStyle name="40% - 强调文字颜色 1 3 5" xfId="541"/>
    <cellStyle name="40% - 强调文字颜色 1 3 6" xfId="542"/>
    <cellStyle name="40% - 强调文字颜色 1 3 7" xfId="525"/>
    <cellStyle name="40% - 强调文字颜色 1 3 8" xfId="2408"/>
    <cellStyle name="40% - 强调文字颜色 2 2" xfId="16"/>
    <cellStyle name="40% - 强调文字颜色 2 2 2" xfId="544"/>
    <cellStyle name="40% - 强调文字颜色 2 2 2 2" xfId="545"/>
    <cellStyle name="40% - 强调文字颜色 2 2 2 2 2" xfId="546"/>
    <cellStyle name="40% - 强调文字颜色 2 2 2 2 2 2" xfId="547"/>
    <cellStyle name="40% - 强调文字颜色 2 2 2 2 2 3" xfId="548"/>
    <cellStyle name="40% - 强调文字颜色 2 2 2 2 3" xfId="549"/>
    <cellStyle name="40% - 强调文字颜色 2 2 2 2 3 2" xfId="550"/>
    <cellStyle name="40% - 强调文字颜色 2 2 2 2 3 3" xfId="551"/>
    <cellStyle name="40% - 强调文字颜色 2 2 2 2 4" xfId="552"/>
    <cellStyle name="40% - 强调文字颜色 2 2 2 2 5" xfId="553"/>
    <cellStyle name="40% - 强调文字颜色 2 2 2 3" xfId="554"/>
    <cellStyle name="40% - 强调文字颜色 2 2 2 3 2" xfId="555"/>
    <cellStyle name="40% - 强调文字颜色 2 2 2 3 3" xfId="556"/>
    <cellStyle name="40% - 强调文字颜色 2 2 2 4" xfId="557"/>
    <cellStyle name="40% - 强调文字颜色 2 2 2 5" xfId="558"/>
    <cellStyle name="40% - 强调文字颜色 2 2 3" xfId="559"/>
    <cellStyle name="40% - 强调文字颜色 2 2 3 2" xfId="560"/>
    <cellStyle name="40% - 强调文字颜色 2 2 3 2 2" xfId="561"/>
    <cellStyle name="40% - 强调文字颜色 2 2 3 2 2 2" xfId="562"/>
    <cellStyle name="40% - 强调文字颜色 2 2 3 2 2 3" xfId="563"/>
    <cellStyle name="40% - 强调文字颜色 2 2 3 2 3" xfId="564"/>
    <cellStyle name="40% - 强调文字颜色 2 2 3 2 3 2" xfId="565"/>
    <cellStyle name="40% - 强调文字颜色 2 2 3 2 3 3" xfId="566"/>
    <cellStyle name="40% - 强调文字颜色 2 2 3 2 4" xfId="567"/>
    <cellStyle name="40% - 强调文字颜色 2 2 3 2 5" xfId="568"/>
    <cellStyle name="40% - 强调文字颜色 2 2 3 3" xfId="569"/>
    <cellStyle name="40% - 强调文字颜色 2 2 3 3 2" xfId="570"/>
    <cellStyle name="40% - 强调文字颜色 2 2 3 3 3" xfId="571"/>
    <cellStyle name="40% - 强调文字颜色 2 2 3 4" xfId="572"/>
    <cellStyle name="40% - 强调文字颜色 2 2 3 5" xfId="573"/>
    <cellStyle name="40% - 强调文字颜色 2 2 4" xfId="574"/>
    <cellStyle name="40% - 强调文字颜色 2 2 4 2" xfId="575"/>
    <cellStyle name="40% - 强调文字颜色 2 2 4 2 2" xfId="576"/>
    <cellStyle name="40% - 强调文字颜色 2 2 4 2 3" xfId="577"/>
    <cellStyle name="40% - 强调文字颜色 2 2 4 3" xfId="578"/>
    <cellStyle name="40% - 强调文字颜色 2 2 4 3 2" xfId="579"/>
    <cellStyle name="40% - 强调文字颜色 2 2 4 3 3" xfId="580"/>
    <cellStyle name="40% - 强调文字颜色 2 2 4 4" xfId="581"/>
    <cellStyle name="40% - 强调文字颜色 2 2 4 5" xfId="582"/>
    <cellStyle name="40% - 强调文字颜色 2 2 5" xfId="583"/>
    <cellStyle name="40% - 强调文字颜色 2 2 5 2" xfId="584"/>
    <cellStyle name="40% - 强调文字颜色 2 2 5 3" xfId="585"/>
    <cellStyle name="40% - 强调文字颜色 2 2 6" xfId="586"/>
    <cellStyle name="40% - 强调文字颜色 2 2 7" xfId="587"/>
    <cellStyle name="40% - 强调文字颜色 2 2 8" xfId="543"/>
    <cellStyle name="40% - 强调文字颜色 2 2 9" xfId="2409"/>
    <cellStyle name="40% - 强调文字颜色 2 3" xfId="17"/>
    <cellStyle name="40% - 强调文字颜色 2 3 2" xfId="589"/>
    <cellStyle name="40% - 强调文字颜色 2 3 2 2" xfId="590"/>
    <cellStyle name="40% - 强调文字颜色 2 3 2 2 2" xfId="591"/>
    <cellStyle name="40% - 强调文字颜色 2 3 2 2 3" xfId="592"/>
    <cellStyle name="40% - 强调文字颜色 2 3 2 3" xfId="593"/>
    <cellStyle name="40% - 强调文字颜色 2 3 2 3 2" xfId="594"/>
    <cellStyle name="40% - 强调文字颜色 2 3 2 3 3" xfId="595"/>
    <cellStyle name="40% - 强调文字颜色 2 3 2 4" xfId="596"/>
    <cellStyle name="40% - 强调文字颜色 2 3 2 5" xfId="597"/>
    <cellStyle name="40% - 强调文字颜色 2 3 3" xfId="598"/>
    <cellStyle name="40% - 强调文字颜色 2 3 3 2" xfId="599"/>
    <cellStyle name="40% - 强调文字颜色 2 3 3 3" xfId="600"/>
    <cellStyle name="40% - 强调文字颜色 2 3 4" xfId="601"/>
    <cellStyle name="40% - 强调文字颜色 2 3 4 2" xfId="602"/>
    <cellStyle name="40% - 强调文字颜色 2 3 4 3" xfId="603"/>
    <cellStyle name="40% - 强调文字颜色 2 3 5" xfId="604"/>
    <cellStyle name="40% - 强调文字颜色 2 3 6" xfId="605"/>
    <cellStyle name="40% - 强调文字颜色 2 3 7" xfId="588"/>
    <cellStyle name="40% - 强调文字颜色 2 3 8" xfId="2410"/>
    <cellStyle name="40% - 强调文字颜色 3 2" xfId="18"/>
    <cellStyle name="40% - 强调文字颜色 3 2 2" xfId="607"/>
    <cellStyle name="40% - 强调文字颜色 3 2 2 2" xfId="608"/>
    <cellStyle name="40% - 强调文字颜色 3 2 2 2 2" xfId="609"/>
    <cellStyle name="40% - 强调文字颜色 3 2 2 2 2 2" xfId="610"/>
    <cellStyle name="40% - 强调文字颜色 3 2 2 2 2 3" xfId="611"/>
    <cellStyle name="40% - 强调文字颜色 3 2 2 2 3" xfId="612"/>
    <cellStyle name="40% - 强调文字颜色 3 2 2 2 3 2" xfId="613"/>
    <cellStyle name="40% - 强调文字颜色 3 2 2 2 3 3" xfId="614"/>
    <cellStyle name="40% - 强调文字颜色 3 2 2 2 4" xfId="615"/>
    <cellStyle name="40% - 强调文字颜色 3 2 2 2 5" xfId="616"/>
    <cellStyle name="40% - 强调文字颜色 3 2 2 3" xfId="617"/>
    <cellStyle name="40% - 强调文字颜色 3 2 2 3 2" xfId="618"/>
    <cellStyle name="40% - 强调文字颜色 3 2 2 3 3" xfId="619"/>
    <cellStyle name="40% - 强调文字颜色 3 2 2 4" xfId="620"/>
    <cellStyle name="40% - 强调文字颜色 3 2 2 5" xfId="621"/>
    <cellStyle name="40% - 强调文字颜色 3 2 3" xfId="622"/>
    <cellStyle name="40% - 强调文字颜色 3 2 3 2" xfId="623"/>
    <cellStyle name="40% - 强调文字颜色 3 2 3 2 2" xfId="624"/>
    <cellStyle name="40% - 强调文字颜色 3 2 3 2 2 2" xfId="625"/>
    <cellStyle name="40% - 强调文字颜色 3 2 3 2 2 3" xfId="626"/>
    <cellStyle name="40% - 强调文字颜色 3 2 3 2 3" xfId="627"/>
    <cellStyle name="40% - 强调文字颜色 3 2 3 2 3 2" xfId="628"/>
    <cellStyle name="40% - 强调文字颜色 3 2 3 2 3 3" xfId="629"/>
    <cellStyle name="40% - 强调文字颜色 3 2 3 2 4" xfId="630"/>
    <cellStyle name="40% - 强调文字颜色 3 2 3 2 5" xfId="631"/>
    <cellStyle name="40% - 强调文字颜色 3 2 3 3" xfId="632"/>
    <cellStyle name="40% - 强调文字颜色 3 2 3 3 2" xfId="633"/>
    <cellStyle name="40% - 强调文字颜色 3 2 3 3 3" xfId="634"/>
    <cellStyle name="40% - 强调文字颜色 3 2 3 4" xfId="635"/>
    <cellStyle name="40% - 强调文字颜色 3 2 3 5" xfId="636"/>
    <cellStyle name="40% - 强调文字颜色 3 2 4" xfId="637"/>
    <cellStyle name="40% - 强调文字颜色 3 2 4 2" xfId="638"/>
    <cellStyle name="40% - 强调文字颜色 3 2 4 2 2" xfId="639"/>
    <cellStyle name="40% - 强调文字颜色 3 2 4 2 3" xfId="640"/>
    <cellStyle name="40% - 强调文字颜色 3 2 4 3" xfId="641"/>
    <cellStyle name="40% - 强调文字颜色 3 2 4 3 2" xfId="642"/>
    <cellStyle name="40% - 强调文字颜色 3 2 4 3 3" xfId="643"/>
    <cellStyle name="40% - 强调文字颜色 3 2 4 4" xfId="644"/>
    <cellStyle name="40% - 强调文字颜色 3 2 4 5" xfId="645"/>
    <cellStyle name="40% - 强调文字颜色 3 2 5" xfId="646"/>
    <cellStyle name="40% - 强调文字颜色 3 2 5 2" xfId="647"/>
    <cellStyle name="40% - 强调文字颜色 3 2 5 3" xfId="648"/>
    <cellStyle name="40% - 强调文字颜色 3 2 6" xfId="649"/>
    <cellStyle name="40% - 强调文字颜色 3 2 7" xfId="650"/>
    <cellStyle name="40% - 强调文字颜色 3 2 8" xfId="606"/>
    <cellStyle name="40% - 强调文字颜色 3 2 9" xfId="2411"/>
    <cellStyle name="40% - 强调文字颜色 3 3" xfId="19"/>
    <cellStyle name="40% - 强调文字颜色 3 3 2" xfId="652"/>
    <cellStyle name="40% - 强调文字颜色 3 3 2 2" xfId="653"/>
    <cellStyle name="40% - 强调文字颜色 3 3 2 2 2" xfId="654"/>
    <cellStyle name="40% - 强调文字颜色 3 3 2 2 3" xfId="655"/>
    <cellStyle name="40% - 强调文字颜色 3 3 2 3" xfId="656"/>
    <cellStyle name="40% - 强调文字颜色 3 3 2 3 2" xfId="657"/>
    <cellStyle name="40% - 强调文字颜色 3 3 2 3 3" xfId="658"/>
    <cellStyle name="40% - 强调文字颜色 3 3 2 4" xfId="659"/>
    <cellStyle name="40% - 强调文字颜色 3 3 2 5" xfId="660"/>
    <cellStyle name="40% - 强调文字颜色 3 3 3" xfId="661"/>
    <cellStyle name="40% - 强调文字颜色 3 3 3 2" xfId="662"/>
    <cellStyle name="40% - 强调文字颜色 3 3 3 3" xfId="663"/>
    <cellStyle name="40% - 强调文字颜色 3 3 4" xfId="664"/>
    <cellStyle name="40% - 强调文字颜色 3 3 4 2" xfId="665"/>
    <cellStyle name="40% - 强调文字颜色 3 3 4 3" xfId="666"/>
    <cellStyle name="40% - 强调文字颜色 3 3 5" xfId="667"/>
    <cellStyle name="40% - 强调文字颜色 3 3 6" xfId="668"/>
    <cellStyle name="40% - 强调文字颜色 3 3 7" xfId="651"/>
    <cellStyle name="40% - 强调文字颜色 3 3 8" xfId="2412"/>
    <cellStyle name="40% - 强调文字颜色 4 2" xfId="20"/>
    <cellStyle name="40% - 强调文字颜色 4 2 2" xfId="670"/>
    <cellStyle name="40% - 强调文字颜色 4 2 2 2" xfId="671"/>
    <cellStyle name="40% - 强调文字颜色 4 2 2 2 2" xfId="672"/>
    <cellStyle name="40% - 强调文字颜色 4 2 2 2 2 2" xfId="673"/>
    <cellStyle name="40% - 强调文字颜色 4 2 2 2 2 3" xfId="674"/>
    <cellStyle name="40% - 强调文字颜色 4 2 2 2 3" xfId="675"/>
    <cellStyle name="40% - 强调文字颜色 4 2 2 2 3 2" xfId="676"/>
    <cellStyle name="40% - 强调文字颜色 4 2 2 2 3 3" xfId="677"/>
    <cellStyle name="40% - 强调文字颜色 4 2 2 2 4" xfId="678"/>
    <cellStyle name="40% - 强调文字颜色 4 2 2 2 5" xfId="679"/>
    <cellStyle name="40% - 强调文字颜色 4 2 2 3" xfId="680"/>
    <cellStyle name="40% - 强调文字颜色 4 2 2 3 2" xfId="681"/>
    <cellStyle name="40% - 强调文字颜色 4 2 2 3 3" xfId="682"/>
    <cellStyle name="40% - 强调文字颜色 4 2 2 4" xfId="683"/>
    <cellStyle name="40% - 强调文字颜色 4 2 2 5" xfId="684"/>
    <cellStyle name="40% - 强调文字颜色 4 2 3" xfId="685"/>
    <cellStyle name="40% - 强调文字颜色 4 2 3 2" xfId="686"/>
    <cellStyle name="40% - 强调文字颜色 4 2 3 2 2" xfId="687"/>
    <cellStyle name="40% - 强调文字颜色 4 2 3 2 2 2" xfId="688"/>
    <cellStyle name="40% - 强调文字颜色 4 2 3 2 2 3" xfId="689"/>
    <cellStyle name="40% - 强调文字颜色 4 2 3 2 3" xfId="690"/>
    <cellStyle name="40% - 强调文字颜色 4 2 3 2 3 2" xfId="691"/>
    <cellStyle name="40% - 强调文字颜色 4 2 3 2 3 3" xfId="692"/>
    <cellStyle name="40% - 强调文字颜色 4 2 3 2 4" xfId="693"/>
    <cellStyle name="40% - 强调文字颜色 4 2 3 2 5" xfId="694"/>
    <cellStyle name="40% - 强调文字颜色 4 2 3 3" xfId="695"/>
    <cellStyle name="40% - 强调文字颜色 4 2 3 3 2" xfId="696"/>
    <cellStyle name="40% - 强调文字颜色 4 2 3 3 3" xfId="697"/>
    <cellStyle name="40% - 强调文字颜色 4 2 3 4" xfId="698"/>
    <cellStyle name="40% - 强调文字颜色 4 2 3 5" xfId="699"/>
    <cellStyle name="40% - 强调文字颜色 4 2 4" xfId="700"/>
    <cellStyle name="40% - 强调文字颜色 4 2 4 2" xfId="701"/>
    <cellStyle name="40% - 强调文字颜色 4 2 4 2 2" xfId="702"/>
    <cellStyle name="40% - 强调文字颜色 4 2 4 2 3" xfId="703"/>
    <cellStyle name="40% - 强调文字颜色 4 2 4 3" xfId="704"/>
    <cellStyle name="40% - 强调文字颜色 4 2 4 3 2" xfId="705"/>
    <cellStyle name="40% - 强调文字颜色 4 2 4 3 3" xfId="706"/>
    <cellStyle name="40% - 强调文字颜色 4 2 4 4" xfId="707"/>
    <cellStyle name="40% - 强调文字颜色 4 2 4 5" xfId="708"/>
    <cellStyle name="40% - 强调文字颜色 4 2 5" xfId="709"/>
    <cellStyle name="40% - 强调文字颜色 4 2 5 2" xfId="710"/>
    <cellStyle name="40% - 强调文字颜色 4 2 5 3" xfId="711"/>
    <cellStyle name="40% - 强调文字颜色 4 2 6" xfId="712"/>
    <cellStyle name="40% - 强调文字颜色 4 2 7" xfId="713"/>
    <cellStyle name="40% - 强调文字颜色 4 2 8" xfId="669"/>
    <cellStyle name="40% - 强调文字颜色 4 2 9" xfId="2413"/>
    <cellStyle name="40% - 强调文字颜色 4 3" xfId="21"/>
    <cellStyle name="40% - 强调文字颜色 4 3 2" xfId="715"/>
    <cellStyle name="40% - 强调文字颜色 4 3 2 2" xfId="716"/>
    <cellStyle name="40% - 强调文字颜色 4 3 2 2 2" xfId="717"/>
    <cellStyle name="40% - 强调文字颜色 4 3 2 2 3" xfId="718"/>
    <cellStyle name="40% - 强调文字颜色 4 3 2 3" xfId="719"/>
    <cellStyle name="40% - 强调文字颜色 4 3 2 3 2" xfId="720"/>
    <cellStyle name="40% - 强调文字颜色 4 3 2 3 3" xfId="721"/>
    <cellStyle name="40% - 强调文字颜色 4 3 2 4" xfId="722"/>
    <cellStyle name="40% - 强调文字颜色 4 3 2 5" xfId="723"/>
    <cellStyle name="40% - 强调文字颜色 4 3 3" xfId="724"/>
    <cellStyle name="40% - 强调文字颜色 4 3 3 2" xfId="725"/>
    <cellStyle name="40% - 强调文字颜色 4 3 3 3" xfId="726"/>
    <cellStyle name="40% - 强调文字颜色 4 3 4" xfId="727"/>
    <cellStyle name="40% - 强调文字颜色 4 3 4 2" xfId="728"/>
    <cellStyle name="40% - 强调文字颜色 4 3 4 3" xfId="729"/>
    <cellStyle name="40% - 强调文字颜色 4 3 5" xfId="730"/>
    <cellStyle name="40% - 强调文字颜色 4 3 6" xfId="731"/>
    <cellStyle name="40% - 强调文字颜色 4 3 7" xfId="714"/>
    <cellStyle name="40% - 强调文字颜色 4 3 8" xfId="2414"/>
    <cellStyle name="40% - 强调文字颜色 5 2" xfId="22"/>
    <cellStyle name="40% - 强调文字颜色 5 2 2" xfId="733"/>
    <cellStyle name="40% - 强调文字颜色 5 2 2 2" xfId="734"/>
    <cellStyle name="40% - 强调文字颜色 5 2 2 2 2" xfId="735"/>
    <cellStyle name="40% - 强调文字颜色 5 2 2 2 2 2" xfId="736"/>
    <cellStyle name="40% - 强调文字颜色 5 2 2 2 2 3" xfId="737"/>
    <cellStyle name="40% - 强调文字颜色 5 2 2 2 3" xfId="738"/>
    <cellStyle name="40% - 强调文字颜色 5 2 2 2 3 2" xfId="739"/>
    <cellStyle name="40% - 强调文字颜色 5 2 2 2 3 3" xfId="740"/>
    <cellStyle name="40% - 强调文字颜色 5 2 2 2 4" xfId="741"/>
    <cellStyle name="40% - 强调文字颜色 5 2 2 2 5" xfId="742"/>
    <cellStyle name="40% - 强调文字颜色 5 2 2 3" xfId="743"/>
    <cellStyle name="40% - 强调文字颜色 5 2 2 3 2" xfId="744"/>
    <cellStyle name="40% - 强调文字颜色 5 2 2 3 3" xfId="745"/>
    <cellStyle name="40% - 强调文字颜色 5 2 2 4" xfId="746"/>
    <cellStyle name="40% - 强调文字颜色 5 2 2 5" xfId="747"/>
    <cellStyle name="40% - 强调文字颜色 5 2 3" xfId="748"/>
    <cellStyle name="40% - 强调文字颜色 5 2 3 2" xfId="749"/>
    <cellStyle name="40% - 强调文字颜色 5 2 3 2 2" xfId="750"/>
    <cellStyle name="40% - 强调文字颜色 5 2 3 2 2 2" xfId="751"/>
    <cellStyle name="40% - 强调文字颜色 5 2 3 2 2 3" xfId="752"/>
    <cellStyle name="40% - 强调文字颜色 5 2 3 2 3" xfId="753"/>
    <cellStyle name="40% - 强调文字颜色 5 2 3 2 3 2" xfId="754"/>
    <cellStyle name="40% - 强调文字颜色 5 2 3 2 3 3" xfId="755"/>
    <cellStyle name="40% - 强调文字颜色 5 2 3 2 4" xfId="756"/>
    <cellStyle name="40% - 强调文字颜色 5 2 3 2 5" xfId="757"/>
    <cellStyle name="40% - 强调文字颜色 5 2 3 3" xfId="758"/>
    <cellStyle name="40% - 强调文字颜色 5 2 3 3 2" xfId="759"/>
    <cellStyle name="40% - 强调文字颜色 5 2 3 3 3" xfId="760"/>
    <cellStyle name="40% - 强调文字颜色 5 2 3 4" xfId="761"/>
    <cellStyle name="40% - 强调文字颜色 5 2 3 5" xfId="762"/>
    <cellStyle name="40% - 强调文字颜色 5 2 4" xfId="763"/>
    <cellStyle name="40% - 强调文字颜色 5 2 4 2" xfId="764"/>
    <cellStyle name="40% - 强调文字颜色 5 2 4 2 2" xfId="765"/>
    <cellStyle name="40% - 强调文字颜色 5 2 4 2 3" xfId="766"/>
    <cellStyle name="40% - 强调文字颜色 5 2 4 3" xfId="767"/>
    <cellStyle name="40% - 强调文字颜色 5 2 4 3 2" xfId="768"/>
    <cellStyle name="40% - 强调文字颜色 5 2 4 3 3" xfId="769"/>
    <cellStyle name="40% - 强调文字颜色 5 2 4 4" xfId="770"/>
    <cellStyle name="40% - 强调文字颜色 5 2 4 5" xfId="771"/>
    <cellStyle name="40% - 强调文字颜色 5 2 5" xfId="772"/>
    <cellStyle name="40% - 强调文字颜色 5 2 5 2" xfId="773"/>
    <cellStyle name="40% - 强调文字颜色 5 2 5 3" xfId="774"/>
    <cellStyle name="40% - 强调文字颜色 5 2 6" xfId="775"/>
    <cellStyle name="40% - 强调文字颜色 5 2 7" xfId="776"/>
    <cellStyle name="40% - 强调文字颜色 5 2 8" xfId="732"/>
    <cellStyle name="40% - 强调文字颜色 5 2 9" xfId="2415"/>
    <cellStyle name="40% - 强调文字颜色 5 3" xfId="23"/>
    <cellStyle name="40% - 强调文字颜色 5 3 2" xfId="778"/>
    <cellStyle name="40% - 强调文字颜色 5 3 2 2" xfId="779"/>
    <cellStyle name="40% - 强调文字颜色 5 3 2 2 2" xfId="780"/>
    <cellStyle name="40% - 强调文字颜色 5 3 2 2 3" xfId="781"/>
    <cellStyle name="40% - 强调文字颜色 5 3 2 3" xfId="782"/>
    <cellStyle name="40% - 强调文字颜色 5 3 2 3 2" xfId="783"/>
    <cellStyle name="40% - 强调文字颜色 5 3 2 3 3" xfId="784"/>
    <cellStyle name="40% - 强调文字颜色 5 3 2 4" xfId="785"/>
    <cellStyle name="40% - 强调文字颜色 5 3 2 5" xfId="786"/>
    <cellStyle name="40% - 强调文字颜色 5 3 3" xfId="787"/>
    <cellStyle name="40% - 强调文字颜色 5 3 3 2" xfId="788"/>
    <cellStyle name="40% - 强调文字颜色 5 3 3 3" xfId="789"/>
    <cellStyle name="40% - 强调文字颜色 5 3 4" xfId="790"/>
    <cellStyle name="40% - 强调文字颜色 5 3 4 2" xfId="791"/>
    <cellStyle name="40% - 强调文字颜色 5 3 4 3" xfId="792"/>
    <cellStyle name="40% - 强调文字颜色 5 3 5" xfId="793"/>
    <cellStyle name="40% - 强调文字颜色 5 3 6" xfId="794"/>
    <cellStyle name="40% - 强调文字颜色 5 3 7" xfId="777"/>
    <cellStyle name="40% - 强调文字颜色 5 3 8" xfId="2416"/>
    <cellStyle name="40% - 强调文字颜色 6 2" xfId="24"/>
    <cellStyle name="40% - 强调文字颜色 6 2 2" xfId="796"/>
    <cellStyle name="40% - 强调文字颜色 6 2 2 2" xfId="797"/>
    <cellStyle name="40% - 强调文字颜色 6 2 2 2 2" xfId="798"/>
    <cellStyle name="40% - 强调文字颜色 6 2 2 2 2 2" xfId="799"/>
    <cellStyle name="40% - 强调文字颜色 6 2 2 2 2 3" xfId="800"/>
    <cellStyle name="40% - 强调文字颜色 6 2 2 2 3" xfId="801"/>
    <cellStyle name="40% - 强调文字颜色 6 2 2 2 3 2" xfId="802"/>
    <cellStyle name="40% - 强调文字颜色 6 2 2 2 3 3" xfId="803"/>
    <cellStyle name="40% - 强调文字颜色 6 2 2 2 4" xfId="804"/>
    <cellStyle name="40% - 强调文字颜色 6 2 2 2 5" xfId="805"/>
    <cellStyle name="40% - 强调文字颜色 6 2 2 3" xfId="806"/>
    <cellStyle name="40% - 强调文字颜色 6 2 2 3 2" xfId="807"/>
    <cellStyle name="40% - 强调文字颜色 6 2 2 3 3" xfId="808"/>
    <cellStyle name="40% - 强调文字颜色 6 2 2 4" xfId="809"/>
    <cellStyle name="40% - 强调文字颜色 6 2 2 5" xfId="810"/>
    <cellStyle name="40% - 强调文字颜色 6 2 3" xfId="811"/>
    <cellStyle name="40% - 强调文字颜色 6 2 3 2" xfId="812"/>
    <cellStyle name="40% - 强调文字颜色 6 2 3 2 2" xfId="813"/>
    <cellStyle name="40% - 强调文字颜色 6 2 3 2 2 2" xfId="814"/>
    <cellStyle name="40% - 强调文字颜色 6 2 3 2 2 3" xfId="815"/>
    <cellStyle name="40% - 强调文字颜色 6 2 3 2 3" xfId="816"/>
    <cellStyle name="40% - 强调文字颜色 6 2 3 2 3 2" xfId="817"/>
    <cellStyle name="40% - 强调文字颜色 6 2 3 2 3 3" xfId="818"/>
    <cellStyle name="40% - 强调文字颜色 6 2 3 2 4" xfId="819"/>
    <cellStyle name="40% - 强调文字颜色 6 2 3 2 5" xfId="820"/>
    <cellStyle name="40% - 强调文字颜色 6 2 3 3" xfId="821"/>
    <cellStyle name="40% - 强调文字颜色 6 2 3 3 2" xfId="822"/>
    <cellStyle name="40% - 强调文字颜色 6 2 3 3 3" xfId="823"/>
    <cellStyle name="40% - 强调文字颜色 6 2 3 4" xfId="824"/>
    <cellStyle name="40% - 强调文字颜色 6 2 3 5" xfId="825"/>
    <cellStyle name="40% - 强调文字颜色 6 2 4" xfId="826"/>
    <cellStyle name="40% - 强调文字颜色 6 2 4 2" xfId="827"/>
    <cellStyle name="40% - 强调文字颜色 6 2 4 2 2" xfId="828"/>
    <cellStyle name="40% - 强调文字颜色 6 2 4 2 3" xfId="829"/>
    <cellStyle name="40% - 强调文字颜色 6 2 4 3" xfId="830"/>
    <cellStyle name="40% - 强调文字颜色 6 2 4 3 2" xfId="831"/>
    <cellStyle name="40% - 强调文字颜色 6 2 4 3 3" xfId="832"/>
    <cellStyle name="40% - 强调文字颜色 6 2 4 4" xfId="833"/>
    <cellStyle name="40% - 强调文字颜色 6 2 4 5" xfId="834"/>
    <cellStyle name="40% - 强调文字颜色 6 2 5" xfId="835"/>
    <cellStyle name="40% - 强调文字颜色 6 2 5 2" xfId="836"/>
    <cellStyle name="40% - 强调文字颜色 6 2 5 3" xfId="837"/>
    <cellStyle name="40% - 强调文字颜色 6 2 6" xfId="838"/>
    <cellStyle name="40% - 强调文字颜色 6 2 7" xfId="839"/>
    <cellStyle name="40% - 强调文字颜色 6 2 8" xfId="795"/>
    <cellStyle name="40% - 强调文字颜色 6 2 9" xfId="2417"/>
    <cellStyle name="40% - 强调文字颜色 6 3" xfId="25"/>
    <cellStyle name="40% - 强调文字颜色 6 3 2" xfId="841"/>
    <cellStyle name="40% - 强调文字颜色 6 3 2 2" xfId="842"/>
    <cellStyle name="40% - 强调文字颜色 6 3 2 2 2" xfId="843"/>
    <cellStyle name="40% - 强调文字颜色 6 3 2 2 3" xfId="844"/>
    <cellStyle name="40% - 强调文字颜色 6 3 2 3" xfId="845"/>
    <cellStyle name="40% - 强调文字颜色 6 3 2 3 2" xfId="846"/>
    <cellStyle name="40% - 强调文字颜色 6 3 2 3 3" xfId="847"/>
    <cellStyle name="40% - 强调文字颜色 6 3 2 4" xfId="848"/>
    <cellStyle name="40% - 强调文字颜色 6 3 2 5" xfId="849"/>
    <cellStyle name="40% - 强调文字颜色 6 3 3" xfId="850"/>
    <cellStyle name="40% - 强调文字颜色 6 3 3 2" xfId="851"/>
    <cellStyle name="40% - 强调文字颜色 6 3 3 3" xfId="852"/>
    <cellStyle name="40% - 强调文字颜色 6 3 4" xfId="853"/>
    <cellStyle name="40% - 强调文字颜色 6 3 4 2" xfId="854"/>
    <cellStyle name="40% - 强调文字颜色 6 3 4 3" xfId="855"/>
    <cellStyle name="40% - 强调文字颜色 6 3 5" xfId="856"/>
    <cellStyle name="40% - 强调文字颜色 6 3 6" xfId="857"/>
    <cellStyle name="40% - 强调文字颜色 6 3 7" xfId="840"/>
    <cellStyle name="40% - 强调文字颜色 6 3 8" xfId="2418"/>
    <cellStyle name="60% - 强调文字颜色 1 2" xfId="26"/>
    <cellStyle name="60% - 强调文字颜色 1 2 2" xfId="859"/>
    <cellStyle name="60% - 强调文字颜色 1 2 2 2" xfId="860"/>
    <cellStyle name="60% - 强调文字颜色 1 2 2 2 2" xfId="861"/>
    <cellStyle name="60% - 强调文字颜色 1 2 2 2 3" xfId="862"/>
    <cellStyle name="60% - 强调文字颜色 1 2 2 3" xfId="863"/>
    <cellStyle name="60% - 强调文字颜色 1 2 2 3 2" xfId="864"/>
    <cellStyle name="60% - 强调文字颜色 1 2 2 3 3" xfId="865"/>
    <cellStyle name="60% - 强调文字颜色 1 2 2 4" xfId="866"/>
    <cellStyle name="60% - 强调文字颜色 1 2 2 5" xfId="867"/>
    <cellStyle name="60% - 强调文字颜色 1 2 3" xfId="868"/>
    <cellStyle name="60% - 强调文字颜色 1 2 3 2" xfId="869"/>
    <cellStyle name="60% - 强调文字颜色 1 2 3 3" xfId="870"/>
    <cellStyle name="60% - 强调文字颜色 1 2 4" xfId="871"/>
    <cellStyle name="60% - 强调文字颜色 1 2 5" xfId="872"/>
    <cellStyle name="60% - 强调文字颜色 1 2 6" xfId="858"/>
    <cellStyle name="60% - 强调文字颜色 1 2 7" xfId="2419"/>
    <cellStyle name="60% - 强调文字颜色 1 3" xfId="27"/>
    <cellStyle name="60% - 强调文字颜色 1 3 2" xfId="874"/>
    <cellStyle name="60% - 强调文字颜色 1 3 2 2" xfId="875"/>
    <cellStyle name="60% - 强调文字颜色 1 3 2 2 2" xfId="876"/>
    <cellStyle name="60% - 强调文字颜色 1 3 2 2 3" xfId="877"/>
    <cellStyle name="60% - 强调文字颜色 1 3 2 3" xfId="878"/>
    <cellStyle name="60% - 强调文字颜色 1 3 2 3 2" xfId="879"/>
    <cellStyle name="60% - 强调文字颜色 1 3 2 3 3" xfId="880"/>
    <cellStyle name="60% - 强调文字颜色 1 3 2 4" xfId="881"/>
    <cellStyle name="60% - 强调文字颜色 1 3 2 5" xfId="882"/>
    <cellStyle name="60% - 强调文字颜色 1 3 3" xfId="883"/>
    <cellStyle name="60% - 强调文字颜色 1 3 3 2" xfId="884"/>
    <cellStyle name="60% - 强调文字颜色 1 3 3 3" xfId="885"/>
    <cellStyle name="60% - 强调文字颜色 1 3 4" xfId="886"/>
    <cellStyle name="60% - 强调文字颜色 1 3 4 2" xfId="887"/>
    <cellStyle name="60% - 强调文字颜色 1 3 4 3" xfId="888"/>
    <cellStyle name="60% - 强调文字颜色 1 3 5" xfId="889"/>
    <cellStyle name="60% - 强调文字颜色 1 3 6" xfId="890"/>
    <cellStyle name="60% - 强调文字颜色 1 3 7" xfId="873"/>
    <cellStyle name="60% - 强调文字颜色 1 3 8" xfId="2420"/>
    <cellStyle name="60% - 强调文字颜色 2 2" xfId="28"/>
    <cellStyle name="60% - 强调文字颜色 2 2 2" xfId="892"/>
    <cellStyle name="60% - 强调文字颜色 2 2 2 2" xfId="893"/>
    <cellStyle name="60% - 强调文字颜色 2 2 2 2 2" xfId="894"/>
    <cellStyle name="60% - 强调文字颜色 2 2 2 2 3" xfId="895"/>
    <cellStyle name="60% - 强调文字颜色 2 2 2 3" xfId="896"/>
    <cellStyle name="60% - 强调文字颜色 2 2 2 3 2" xfId="897"/>
    <cellStyle name="60% - 强调文字颜色 2 2 2 3 3" xfId="898"/>
    <cellStyle name="60% - 强调文字颜色 2 2 2 4" xfId="899"/>
    <cellStyle name="60% - 强调文字颜色 2 2 2 5" xfId="900"/>
    <cellStyle name="60% - 强调文字颜色 2 2 3" xfId="901"/>
    <cellStyle name="60% - 强调文字颜色 2 2 3 2" xfId="902"/>
    <cellStyle name="60% - 强调文字颜色 2 2 3 3" xfId="903"/>
    <cellStyle name="60% - 强调文字颜色 2 2 4" xfId="904"/>
    <cellStyle name="60% - 强调文字颜色 2 2 5" xfId="905"/>
    <cellStyle name="60% - 强调文字颜色 2 2 6" xfId="891"/>
    <cellStyle name="60% - 强调文字颜色 2 2 7" xfId="2421"/>
    <cellStyle name="60% - 强调文字颜色 2 3" xfId="29"/>
    <cellStyle name="60% - 强调文字颜色 2 3 2" xfId="907"/>
    <cellStyle name="60% - 强调文字颜色 2 3 2 2" xfId="908"/>
    <cellStyle name="60% - 强调文字颜色 2 3 2 2 2" xfId="909"/>
    <cellStyle name="60% - 强调文字颜色 2 3 2 2 3" xfId="910"/>
    <cellStyle name="60% - 强调文字颜色 2 3 2 3" xfId="911"/>
    <cellStyle name="60% - 强调文字颜色 2 3 2 3 2" xfId="912"/>
    <cellStyle name="60% - 强调文字颜色 2 3 2 3 3" xfId="913"/>
    <cellStyle name="60% - 强调文字颜色 2 3 2 4" xfId="914"/>
    <cellStyle name="60% - 强调文字颜色 2 3 2 5" xfId="915"/>
    <cellStyle name="60% - 强调文字颜色 2 3 3" xfId="916"/>
    <cellStyle name="60% - 强调文字颜色 2 3 3 2" xfId="917"/>
    <cellStyle name="60% - 强调文字颜色 2 3 3 3" xfId="918"/>
    <cellStyle name="60% - 强调文字颜色 2 3 4" xfId="919"/>
    <cellStyle name="60% - 强调文字颜色 2 3 4 2" xfId="920"/>
    <cellStyle name="60% - 强调文字颜色 2 3 4 3" xfId="921"/>
    <cellStyle name="60% - 强调文字颜色 2 3 5" xfId="922"/>
    <cellStyle name="60% - 强调文字颜色 2 3 6" xfId="923"/>
    <cellStyle name="60% - 强调文字颜色 2 3 7" xfId="906"/>
    <cellStyle name="60% - 强调文字颜色 2 3 8" xfId="2422"/>
    <cellStyle name="60% - 强调文字颜色 3 2" xfId="30"/>
    <cellStyle name="60% - 强调文字颜色 3 2 2" xfId="925"/>
    <cellStyle name="60% - 强调文字颜色 3 2 2 2" xfId="926"/>
    <cellStyle name="60% - 强调文字颜色 3 2 2 2 2" xfId="927"/>
    <cellStyle name="60% - 强调文字颜色 3 2 2 2 3" xfId="928"/>
    <cellStyle name="60% - 强调文字颜色 3 2 2 3" xfId="929"/>
    <cellStyle name="60% - 强调文字颜色 3 2 2 3 2" xfId="930"/>
    <cellStyle name="60% - 强调文字颜色 3 2 2 3 3" xfId="931"/>
    <cellStyle name="60% - 强调文字颜色 3 2 2 4" xfId="932"/>
    <cellStyle name="60% - 强调文字颜色 3 2 2 5" xfId="933"/>
    <cellStyle name="60% - 强调文字颜色 3 2 3" xfId="934"/>
    <cellStyle name="60% - 强调文字颜色 3 2 3 2" xfId="935"/>
    <cellStyle name="60% - 强调文字颜色 3 2 3 3" xfId="936"/>
    <cellStyle name="60% - 强调文字颜色 3 2 4" xfId="937"/>
    <cellStyle name="60% - 强调文字颜色 3 2 5" xfId="938"/>
    <cellStyle name="60% - 强调文字颜色 3 2 6" xfId="924"/>
    <cellStyle name="60% - 强调文字颜色 3 2 7" xfId="2423"/>
    <cellStyle name="60% - 强调文字颜色 3 3" xfId="31"/>
    <cellStyle name="60% - 强调文字颜色 3 3 2" xfId="940"/>
    <cellStyle name="60% - 强调文字颜色 3 3 2 2" xfId="941"/>
    <cellStyle name="60% - 强调文字颜色 3 3 2 2 2" xfId="942"/>
    <cellStyle name="60% - 强调文字颜色 3 3 2 2 3" xfId="943"/>
    <cellStyle name="60% - 强调文字颜色 3 3 2 3" xfId="944"/>
    <cellStyle name="60% - 强调文字颜色 3 3 2 3 2" xfId="945"/>
    <cellStyle name="60% - 强调文字颜色 3 3 2 3 3" xfId="946"/>
    <cellStyle name="60% - 强调文字颜色 3 3 2 4" xfId="947"/>
    <cellStyle name="60% - 强调文字颜色 3 3 2 5" xfId="948"/>
    <cellStyle name="60% - 强调文字颜色 3 3 3" xfId="949"/>
    <cellStyle name="60% - 强调文字颜色 3 3 3 2" xfId="950"/>
    <cellStyle name="60% - 强调文字颜色 3 3 3 3" xfId="951"/>
    <cellStyle name="60% - 强调文字颜色 3 3 4" xfId="952"/>
    <cellStyle name="60% - 强调文字颜色 3 3 4 2" xfId="953"/>
    <cellStyle name="60% - 强调文字颜色 3 3 4 3" xfId="954"/>
    <cellStyle name="60% - 强调文字颜色 3 3 5" xfId="955"/>
    <cellStyle name="60% - 强调文字颜色 3 3 6" xfId="956"/>
    <cellStyle name="60% - 强调文字颜色 3 3 7" xfId="939"/>
    <cellStyle name="60% - 强调文字颜色 3 3 8" xfId="2424"/>
    <cellStyle name="60% - 强调文字颜色 4 2" xfId="32"/>
    <cellStyle name="60% - 强调文字颜色 4 2 2" xfId="958"/>
    <cellStyle name="60% - 强调文字颜色 4 2 2 2" xfId="959"/>
    <cellStyle name="60% - 强调文字颜色 4 2 2 2 2" xfId="960"/>
    <cellStyle name="60% - 强调文字颜色 4 2 2 2 3" xfId="961"/>
    <cellStyle name="60% - 强调文字颜色 4 2 2 3" xfId="962"/>
    <cellStyle name="60% - 强调文字颜色 4 2 2 3 2" xfId="963"/>
    <cellStyle name="60% - 强调文字颜色 4 2 2 3 3" xfId="964"/>
    <cellStyle name="60% - 强调文字颜色 4 2 2 4" xfId="965"/>
    <cellStyle name="60% - 强调文字颜色 4 2 2 5" xfId="966"/>
    <cellStyle name="60% - 强调文字颜色 4 2 3" xfId="967"/>
    <cellStyle name="60% - 强调文字颜色 4 2 3 2" xfId="968"/>
    <cellStyle name="60% - 强调文字颜色 4 2 3 3" xfId="969"/>
    <cellStyle name="60% - 强调文字颜色 4 2 4" xfId="970"/>
    <cellStyle name="60% - 强调文字颜色 4 2 5" xfId="971"/>
    <cellStyle name="60% - 强调文字颜色 4 2 6" xfId="957"/>
    <cellStyle name="60% - 强调文字颜色 4 2 7" xfId="2425"/>
    <cellStyle name="60% - 强调文字颜色 4 3" xfId="33"/>
    <cellStyle name="60% - 强调文字颜色 4 3 2" xfId="973"/>
    <cellStyle name="60% - 强调文字颜色 4 3 2 2" xfId="974"/>
    <cellStyle name="60% - 强调文字颜色 4 3 2 2 2" xfId="975"/>
    <cellStyle name="60% - 强调文字颜色 4 3 2 2 3" xfId="976"/>
    <cellStyle name="60% - 强调文字颜色 4 3 2 3" xfId="977"/>
    <cellStyle name="60% - 强调文字颜色 4 3 2 3 2" xfId="978"/>
    <cellStyle name="60% - 强调文字颜色 4 3 2 3 3" xfId="979"/>
    <cellStyle name="60% - 强调文字颜色 4 3 2 4" xfId="980"/>
    <cellStyle name="60% - 强调文字颜色 4 3 2 5" xfId="981"/>
    <cellStyle name="60% - 强调文字颜色 4 3 3" xfId="982"/>
    <cellStyle name="60% - 强调文字颜色 4 3 3 2" xfId="983"/>
    <cellStyle name="60% - 强调文字颜色 4 3 3 3" xfId="984"/>
    <cellStyle name="60% - 强调文字颜色 4 3 4" xfId="985"/>
    <cellStyle name="60% - 强调文字颜色 4 3 4 2" xfId="986"/>
    <cellStyle name="60% - 强调文字颜色 4 3 4 3" xfId="987"/>
    <cellStyle name="60% - 强调文字颜色 4 3 5" xfId="988"/>
    <cellStyle name="60% - 强调文字颜色 4 3 6" xfId="989"/>
    <cellStyle name="60% - 强调文字颜色 4 3 7" xfId="972"/>
    <cellStyle name="60% - 强调文字颜色 4 3 8" xfId="2426"/>
    <cellStyle name="60% - 强调文字颜色 5 2" xfId="34"/>
    <cellStyle name="60% - 强调文字颜色 5 2 2" xfId="991"/>
    <cellStyle name="60% - 强调文字颜色 5 2 2 2" xfId="992"/>
    <cellStyle name="60% - 强调文字颜色 5 2 2 2 2" xfId="993"/>
    <cellStyle name="60% - 强调文字颜色 5 2 2 2 3" xfId="994"/>
    <cellStyle name="60% - 强调文字颜色 5 2 2 3" xfId="995"/>
    <cellStyle name="60% - 强调文字颜色 5 2 2 3 2" xfId="996"/>
    <cellStyle name="60% - 强调文字颜色 5 2 2 3 3" xfId="997"/>
    <cellStyle name="60% - 强调文字颜色 5 2 2 4" xfId="998"/>
    <cellStyle name="60% - 强调文字颜色 5 2 2 5" xfId="999"/>
    <cellStyle name="60% - 强调文字颜色 5 2 3" xfId="1000"/>
    <cellStyle name="60% - 强调文字颜色 5 2 3 2" xfId="1001"/>
    <cellStyle name="60% - 强调文字颜色 5 2 3 3" xfId="1002"/>
    <cellStyle name="60% - 强调文字颜色 5 2 4" xfId="1003"/>
    <cellStyle name="60% - 强调文字颜色 5 2 5" xfId="1004"/>
    <cellStyle name="60% - 强调文字颜色 5 2 6" xfId="990"/>
    <cellStyle name="60% - 强调文字颜色 5 2 7" xfId="2427"/>
    <cellStyle name="60% - 强调文字颜色 5 3" xfId="35"/>
    <cellStyle name="60% - 强调文字颜色 5 3 2" xfId="1006"/>
    <cellStyle name="60% - 强调文字颜色 5 3 2 2" xfId="1007"/>
    <cellStyle name="60% - 强调文字颜色 5 3 2 2 2" xfId="1008"/>
    <cellStyle name="60% - 强调文字颜色 5 3 2 2 3" xfId="1009"/>
    <cellStyle name="60% - 强调文字颜色 5 3 2 3" xfId="1010"/>
    <cellStyle name="60% - 强调文字颜色 5 3 2 3 2" xfId="1011"/>
    <cellStyle name="60% - 强调文字颜色 5 3 2 3 3" xfId="1012"/>
    <cellStyle name="60% - 强调文字颜色 5 3 2 4" xfId="1013"/>
    <cellStyle name="60% - 强调文字颜色 5 3 2 5" xfId="1014"/>
    <cellStyle name="60% - 强调文字颜色 5 3 3" xfId="1015"/>
    <cellStyle name="60% - 强调文字颜色 5 3 3 2" xfId="1016"/>
    <cellStyle name="60% - 强调文字颜色 5 3 3 3" xfId="1017"/>
    <cellStyle name="60% - 强调文字颜色 5 3 4" xfId="1018"/>
    <cellStyle name="60% - 强调文字颜色 5 3 4 2" xfId="1019"/>
    <cellStyle name="60% - 强调文字颜色 5 3 4 3" xfId="1020"/>
    <cellStyle name="60% - 强调文字颜色 5 3 5" xfId="1021"/>
    <cellStyle name="60% - 强调文字颜色 5 3 6" xfId="1022"/>
    <cellStyle name="60% - 强调文字颜色 5 3 7" xfId="1005"/>
    <cellStyle name="60% - 强调文字颜色 5 3 8" xfId="2428"/>
    <cellStyle name="60% - 强调文字颜色 6 2" xfId="36"/>
    <cellStyle name="60% - 强调文字颜色 6 2 2" xfId="1024"/>
    <cellStyle name="60% - 强调文字颜色 6 2 2 2" xfId="1025"/>
    <cellStyle name="60% - 强调文字颜色 6 2 2 2 2" xfId="1026"/>
    <cellStyle name="60% - 强调文字颜色 6 2 2 2 3" xfId="1027"/>
    <cellStyle name="60% - 强调文字颜色 6 2 2 3" xfId="1028"/>
    <cellStyle name="60% - 强调文字颜色 6 2 2 3 2" xfId="1029"/>
    <cellStyle name="60% - 强调文字颜色 6 2 2 3 3" xfId="1030"/>
    <cellStyle name="60% - 强调文字颜色 6 2 2 4" xfId="1031"/>
    <cellStyle name="60% - 强调文字颜色 6 2 2 5" xfId="1032"/>
    <cellStyle name="60% - 强调文字颜色 6 2 3" xfId="1033"/>
    <cellStyle name="60% - 强调文字颜色 6 2 3 2" xfId="1034"/>
    <cellStyle name="60% - 强调文字颜色 6 2 3 3" xfId="1035"/>
    <cellStyle name="60% - 强调文字颜色 6 2 4" xfId="1036"/>
    <cellStyle name="60% - 强调文字颜色 6 2 5" xfId="1037"/>
    <cellStyle name="60% - 强调文字颜色 6 2 6" xfId="1023"/>
    <cellStyle name="60% - 强调文字颜色 6 2 7" xfId="2429"/>
    <cellStyle name="60% - 强调文字颜色 6 3" xfId="37"/>
    <cellStyle name="60% - 强调文字颜色 6 3 2" xfId="1039"/>
    <cellStyle name="60% - 强调文字颜色 6 3 2 2" xfId="1040"/>
    <cellStyle name="60% - 强调文字颜色 6 3 2 2 2" xfId="1041"/>
    <cellStyle name="60% - 强调文字颜色 6 3 2 2 3" xfId="1042"/>
    <cellStyle name="60% - 强调文字颜色 6 3 2 3" xfId="1043"/>
    <cellStyle name="60% - 强调文字颜色 6 3 2 3 2" xfId="1044"/>
    <cellStyle name="60% - 强调文字颜色 6 3 2 3 3" xfId="1045"/>
    <cellStyle name="60% - 强调文字颜色 6 3 2 4" xfId="1046"/>
    <cellStyle name="60% - 强调文字颜色 6 3 2 5" xfId="1047"/>
    <cellStyle name="60% - 强调文字颜色 6 3 3" xfId="1048"/>
    <cellStyle name="60% - 强调文字颜色 6 3 3 2" xfId="1049"/>
    <cellStyle name="60% - 强调文字颜色 6 3 3 3" xfId="1050"/>
    <cellStyle name="60% - 强调文字颜色 6 3 4" xfId="1051"/>
    <cellStyle name="60% - 强调文字颜色 6 3 4 2" xfId="1052"/>
    <cellStyle name="60% - 强调文字颜色 6 3 4 3" xfId="1053"/>
    <cellStyle name="60% - 强调文字颜色 6 3 5" xfId="1054"/>
    <cellStyle name="60% - 强调文字颜色 6 3 6" xfId="1055"/>
    <cellStyle name="60% - 强调文字颜色 6 3 7" xfId="1038"/>
    <cellStyle name="60% - 强调文字颜色 6 3 8" xfId="2430"/>
    <cellStyle name="标题 1 2" xfId="38"/>
    <cellStyle name="标题 1 2 2" xfId="1057"/>
    <cellStyle name="标题 1 2 2 2" xfId="1058"/>
    <cellStyle name="标题 1 2 2 2 2" xfId="1059"/>
    <cellStyle name="标题 1 2 2 2 3" xfId="1060"/>
    <cellStyle name="标题 1 2 2 3" xfId="1061"/>
    <cellStyle name="标题 1 2 2 3 2" xfId="1062"/>
    <cellStyle name="标题 1 2 2 3 3" xfId="1063"/>
    <cellStyle name="标题 1 2 2 4" xfId="1064"/>
    <cellStyle name="标题 1 2 2 5" xfId="1065"/>
    <cellStyle name="标题 1 2 3" xfId="1066"/>
    <cellStyle name="标题 1 2 3 2" xfId="1067"/>
    <cellStyle name="标题 1 2 3 3" xfId="1068"/>
    <cellStyle name="标题 1 2 4" xfId="1069"/>
    <cellStyle name="标题 1 2 5" xfId="1070"/>
    <cellStyle name="标题 1 2 6" xfId="1056"/>
    <cellStyle name="标题 1 2 7" xfId="2431"/>
    <cellStyle name="标题 1 3" xfId="39"/>
    <cellStyle name="标题 1 3 2" xfId="1072"/>
    <cellStyle name="标题 1 3 2 2" xfId="1073"/>
    <cellStyle name="标题 1 3 2 2 2" xfId="1074"/>
    <cellStyle name="标题 1 3 2 2 3" xfId="1075"/>
    <cellStyle name="标题 1 3 2 3" xfId="1076"/>
    <cellStyle name="标题 1 3 2 3 2" xfId="1077"/>
    <cellStyle name="标题 1 3 2 3 3" xfId="1078"/>
    <cellStyle name="标题 1 3 2 4" xfId="1079"/>
    <cellStyle name="标题 1 3 2 5" xfId="1080"/>
    <cellStyle name="标题 1 3 3" xfId="1081"/>
    <cellStyle name="标题 1 3 3 2" xfId="1082"/>
    <cellStyle name="标题 1 3 3 3" xfId="1083"/>
    <cellStyle name="标题 1 3 4" xfId="1084"/>
    <cellStyle name="标题 1 3 4 2" xfId="1085"/>
    <cellStyle name="标题 1 3 4 3" xfId="1086"/>
    <cellStyle name="标题 1 3 5" xfId="1087"/>
    <cellStyle name="标题 1 3 6" xfId="1088"/>
    <cellStyle name="标题 1 3 7" xfId="1071"/>
    <cellStyle name="标题 1 3 8" xfId="2432"/>
    <cellStyle name="标题 2 2" xfId="40"/>
    <cellStyle name="标题 2 2 2" xfId="1090"/>
    <cellStyle name="标题 2 2 2 2" xfId="1091"/>
    <cellStyle name="标题 2 2 2 2 2" xfId="1092"/>
    <cellStyle name="标题 2 2 2 2 3" xfId="1093"/>
    <cellStyle name="标题 2 2 2 3" xfId="1094"/>
    <cellStyle name="标题 2 2 2 3 2" xfId="1095"/>
    <cellStyle name="标题 2 2 2 3 3" xfId="1096"/>
    <cellStyle name="标题 2 2 2 4" xfId="1097"/>
    <cellStyle name="标题 2 2 2 5" xfId="1098"/>
    <cellStyle name="标题 2 2 3" xfId="1099"/>
    <cellStyle name="标题 2 2 3 2" xfId="1100"/>
    <cellStyle name="标题 2 2 3 3" xfId="1101"/>
    <cellStyle name="标题 2 2 4" xfId="1102"/>
    <cellStyle name="标题 2 2 5" xfId="1103"/>
    <cellStyle name="标题 2 2 6" xfId="1089"/>
    <cellStyle name="标题 2 2 7" xfId="2433"/>
    <cellStyle name="标题 2 3" xfId="41"/>
    <cellStyle name="标题 2 3 2" xfId="1105"/>
    <cellStyle name="标题 2 3 2 2" xfId="1106"/>
    <cellStyle name="标题 2 3 2 2 2" xfId="1107"/>
    <cellStyle name="标题 2 3 2 2 3" xfId="1108"/>
    <cellStyle name="标题 2 3 2 3" xfId="1109"/>
    <cellStyle name="标题 2 3 2 3 2" xfId="1110"/>
    <cellStyle name="标题 2 3 2 3 3" xfId="1111"/>
    <cellStyle name="标题 2 3 2 4" xfId="1112"/>
    <cellStyle name="标题 2 3 2 5" xfId="1113"/>
    <cellStyle name="标题 2 3 3" xfId="1114"/>
    <cellStyle name="标题 2 3 3 2" xfId="1115"/>
    <cellStyle name="标题 2 3 3 3" xfId="1116"/>
    <cellStyle name="标题 2 3 4" xfId="1117"/>
    <cellStyle name="标题 2 3 4 2" xfId="1118"/>
    <cellStyle name="标题 2 3 4 3" xfId="1119"/>
    <cellStyle name="标题 2 3 5" xfId="1120"/>
    <cellStyle name="标题 2 3 6" xfId="1121"/>
    <cellStyle name="标题 2 3 7" xfId="1104"/>
    <cellStyle name="标题 2 3 8" xfId="2434"/>
    <cellStyle name="标题 3 2" xfId="42"/>
    <cellStyle name="标题 3 2 2" xfId="1123"/>
    <cellStyle name="标题 3 2 2 2" xfId="1124"/>
    <cellStyle name="标题 3 2 2 2 2" xfId="1125"/>
    <cellStyle name="标题 3 2 2 2 3" xfId="1126"/>
    <cellStyle name="标题 3 2 2 3" xfId="1127"/>
    <cellStyle name="标题 3 2 2 3 2" xfId="1128"/>
    <cellStyle name="标题 3 2 2 3 3" xfId="1129"/>
    <cellStyle name="标题 3 2 2 4" xfId="1130"/>
    <cellStyle name="标题 3 2 2 5" xfId="1131"/>
    <cellStyle name="标题 3 2 3" xfId="1132"/>
    <cellStyle name="标题 3 2 3 2" xfId="1133"/>
    <cellStyle name="标题 3 2 3 3" xfId="1134"/>
    <cellStyle name="标题 3 2 4" xfId="1135"/>
    <cellStyle name="标题 3 2 5" xfId="1136"/>
    <cellStyle name="标题 3 2 6" xfId="1122"/>
    <cellStyle name="标题 3 2 7" xfId="2435"/>
    <cellStyle name="标题 3 3" xfId="43"/>
    <cellStyle name="标题 3 3 2" xfId="1138"/>
    <cellStyle name="标题 3 3 2 2" xfId="1139"/>
    <cellStyle name="标题 3 3 2 2 2" xfId="1140"/>
    <cellStyle name="标题 3 3 2 2 3" xfId="1141"/>
    <cellStyle name="标题 3 3 2 3" xfId="1142"/>
    <cellStyle name="标题 3 3 2 3 2" xfId="1143"/>
    <cellStyle name="标题 3 3 2 3 3" xfId="1144"/>
    <cellStyle name="标题 3 3 2 4" xfId="1145"/>
    <cellStyle name="标题 3 3 2 5" xfId="1146"/>
    <cellStyle name="标题 3 3 3" xfId="1147"/>
    <cellStyle name="标题 3 3 3 2" xfId="1148"/>
    <cellStyle name="标题 3 3 3 3" xfId="1149"/>
    <cellStyle name="标题 3 3 4" xfId="1150"/>
    <cellStyle name="标题 3 3 4 2" xfId="1151"/>
    <cellStyle name="标题 3 3 4 3" xfId="1152"/>
    <cellStyle name="标题 3 3 5" xfId="1153"/>
    <cellStyle name="标题 3 3 6" xfId="1154"/>
    <cellStyle name="标题 3 3 7" xfId="1137"/>
    <cellStyle name="标题 3 3 8" xfId="2436"/>
    <cellStyle name="标题 4 2" xfId="44"/>
    <cellStyle name="标题 4 2 2" xfId="1156"/>
    <cellStyle name="标题 4 2 2 2" xfId="1157"/>
    <cellStyle name="标题 4 2 2 2 2" xfId="1158"/>
    <cellStyle name="标题 4 2 2 2 3" xfId="1159"/>
    <cellStyle name="标题 4 2 2 3" xfId="1160"/>
    <cellStyle name="标题 4 2 2 3 2" xfId="1161"/>
    <cellStyle name="标题 4 2 2 3 3" xfId="1162"/>
    <cellStyle name="标题 4 2 2 4" xfId="1163"/>
    <cellStyle name="标题 4 2 2 5" xfId="1164"/>
    <cellStyle name="标题 4 2 3" xfId="1165"/>
    <cellStyle name="标题 4 2 3 2" xfId="1166"/>
    <cellStyle name="标题 4 2 3 3" xfId="1167"/>
    <cellStyle name="标题 4 2 4" xfId="1168"/>
    <cellStyle name="标题 4 2 5" xfId="1169"/>
    <cellStyle name="标题 4 2 6" xfId="1155"/>
    <cellStyle name="标题 4 2 7" xfId="2437"/>
    <cellStyle name="标题 4 3" xfId="45"/>
    <cellStyle name="标题 4 3 2" xfId="1171"/>
    <cellStyle name="标题 4 3 2 2" xfId="1172"/>
    <cellStyle name="标题 4 3 2 2 2" xfId="1173"/>
    <cellStyle name="标题 4 3 2 2 3" xfId="1174"/>
    <cellStyle name="标题 4 3 2 3" xfId="1175"/>
    <cellStyle name="标题 4 3 2 3 2" xfId="1176"/>
    <cellStyle name="标题 4 3 2 3 3" xfId="1177"/>
    <cellStyle name="标题 4 3 2 4" xfId="1178"/>
    <cellStyle name="标题 4 3 2 5" xfId="1179"/>
    <cellStyle name="标题 4 3 3" xfId="1180"/>
    <cellStyle name="标题 4 3 3 2" xfId="1181"/>
    <cellStyle name="标题 4 3 3 3" xfId="1182"/>
    <cellStyle name="标题 4 3 4" xfId="1183"/>
    <cellStyle name="标题 4 3 4 2" xfId="1184"/>
    <cellStyle name="标题 4 3 4 3" xfId="1185"/>
    <cellStyle name="标题 4 3 5" xfId="1186"/>
    <cellStyle name="标题 4 3 6" xfId="1187"/>
    <cellStyle name="标题 4 3 7" xfId="1170"/>
    <cellStyle name="标题 4 3 8" xfId="2438"/>
    <cellStyle name="标题 5" xfId="46"/>
    <cellStyle name="标题 5 2" xfId="1189"/>
    <cellStyle name="标题 5 2 2" xfId="1190"/>
    <cellStyle name="标题 5 2 2 2" xfId="1191"/>
    <cellStyle name="标题 5 2 2 3" xfId="1192"/>
    <cellStyle name="标题 5 2 3" xfId="1193"/>
    <cellStyle name="标题 5 2 3 2" xfId="1194"/>
    <cellStyle name="标题 5 2 3 3" xfId="1195"/>
    <cellStyle name="标题 5 2 4" xfId="1196"/>
    <cellStyle name="标题 5 2 5" xfId="1197"/>
    <cellStyle name="标题 5 3" xfId="1198"/>
    <cellStyle name="标题 5 3 2" xfId="1199"/>
    <cellStyle name="标题 5 3 3" xfId="1200"/>
    <cellStyle name="标题 5 4" xfId="1201"/>
    <cellStyle name="标题 5 5" xfId="1202"/>
    <cellStyle name="标题 5 6" xfId="1188"/>
    <cellStyle name="标题 5 7" xfId="2439"/>
    <cellStyle name="标题 6" xfId="47"/>
    <cellStyle name="标题 6 2" xfId="1204"/>
    <cellStyle name="标题 6 2 2" xfId="1205"/>
    <cellStyle name="标题 6 2 2 2" xfId="1206"/>
    <cellStyle name="标题 6 2 2 3" xfId="1207"/>
    <cellStyle name="标题 6 2 3" xfId="1208"/>
    <cellStyle name="标题 6 2 3 2" xfId="1209"/>
    <cellStyle name="标题 6 2 3 3" xfId="1210"/>
    <cellStyle name="标题 6 2 4" xfId="1211"/>
    <cellStyle name="标题 6 2 5" xfId="1212"/>
    <cellStyle name="标题 6 3" xfId="1213"/>
    <cellStyle name="标题 6 3 2" xfId="1214"/>
    <cellStyle name="标题 6 3 3" xfId="1215"/>
    <cellStyle name="标题 6 4" xfId="1216"/>
    <cellStyle name="标题 6 4 2" xfId="1217"/>
    <cellStyle name="标题 6 4 3" xfId="1218"/>
    <cellStyle name="标题 6 5" xfId="1219"/>
    <cellStyle name="标题 6 6" xfId="1220"/>
    <cellStyle name="标题 6 7" xfId="1203"/>
    <cellStyle name="标题 6 8" xfId="2440"/>
    <cellStyle name="差 2" xfId="48"/>
    <cellStyle name="差 2 2" xfId="1222"/>
    <cellStyle name="差 2 2 2" xfId="1223"/>
    <cellStyle name="差 2 2 2 2" xfId="1224"/>
    <cellStyle name="差 2 2 2 3" xfId="1225"/>
    <cellStyle name="差 2 2 3" xfId="1226"/>
    <cellStyle name="差 2 2 3 2" xfId="1227"/>
    <cellStyle name="差 2 2 3 3" xfId="1228"/>
    <cellStyle name="差 2 2 4" xfId="1229"/>
    <cellStyle name="差 2 2 5" xfId="1230"/>
    <cellStyle name="差 2 3" xfId="1231"/>
    <cellStyle name="差 2 3 2" xfId="1232"/>
    <cellStyle name="差 2 3 3" xfId="1233"/>
    <cellStyle name="差 2 4" xfId="1234"/>
    <cellStyle name="差 2 5" xfId="1235"/>
    <cellStyle name="差 2 6" xfId="1221"/>
    <cellStyle name="差 2 7" xfId="2441"/>
    <cellStyle name="差 3" xfId="49"/>
    <cellStyle name="差 3 2" xfId="1237"/>
    <cellStyle name="差 3 2 2" xfId="1238"/>
    <cellStyle name="差 3 2 2 2" xfId="1239"/>
    <cellStyle name="差 3 2 2 3" xfId="1240"/>
    <cellStyle name="差 3 2 3" xfId="1241"/>
    <cellStyle name="差 3 2 3 2" xfId="1242"/>
    <cellStyle name="差 3 2 3 3" xfId="1243"/>
    <cellStyle name="差 3 2 4" xfId="1244"/>
    <cellStyle name="差 3 2 5" xfId="1245"/>
    <cellStyle name="差 3 3" xfId="1246"/>
    <cellStyle name="差 3 3 2" xfId="1247"/>
    <cellStyle name="差 3 3 3" xfId="1248"/>
    <cellStyle name="差 3 4" xfId="1249"/>
    <cellStyle name="差 3 4 2" xfId="1250"/>
    <cellStyle name="差 3 4 3" xfId="1251"/>
    <cellStyle name="差 3 5" xfId="1252"/>
    <cellStyle name="差 3 6" xfId="1253"/>
    <cellStyle name="差 3 7" xfId="1236"/>
    <cellStyle name="差 3 8" xfId="2442"/>
    <cellStyle name="差_2014年度奖励性绩效工资发放名单" xfId="1254"/>
    <cellStyle name="差_Sheet4" xfId="1255"/>
    <cellStyle name="差_八年级成绩汇总表" xfId="1256"/>
    <cellStyle name="差_九年级成绩汇总表" xfId="1257"/>
    <cellStyle name="差_考阅下" xfId="1258"/>
    <cellStyle name="差_巡监验卷下" xfId="1259"/>
    <cellStyle name="差_总计" xfId="1260"/>
    <cellStyle name="常规" xfId="0" builtinId="0"/>
    <cellStyle name="常规 10" xfId="1261"/>
    <cellStyle name="常规 10 2" xfId="1262"/>
    <cellStyle name="常规 10 2 2" xfId="1263"/>
    <cellStyle name="常规 10 2 3" xfId="1264"/>
    <cellStyle name="常规 10 3" xfId="1265"/>
    <cellStyle name="常规 10 4" xfId="1266"/>
    <cellStyle name="常规 11" xfId="1267"/>
    <cellStyle name="常规 11 2" xfId="1268"/>
    <cellStyle name="常规 11 2 2" xfId="1269"/>
    <cellStyle name="常规 11 2 3" xfId="1270"/>
    <cellStyle name="常规 11 3" xfId="1271"/>
    <cellStyle name="常规 11 4" xfId="1272"/>
    <cellStyle name="常规 12" xfId="1273"/>
    <cellStyle name="常规 12 2" xfId="1274"/>
    <cellStyle name="常规 12 2 2" xfId="1275"/>
    <cellStyle name="常规 12 2 2 2" xfId="1276"/>
    <cellStyle name="常规 12 2 2 2 2" xfId="1277"/>
    <cellStyle name="常规 12 2 2 2 3" xfId="1278"/>
    <cellStyle name="常规 12 2 2 3" xfId="1279"/>
    <cellStyle name="常规 12 2 2 3 2" xfId="1280"/>
    <cellStyle name="常规 12 2 2 3 3" xfId="1281"/>
    <cellStyle name="常规 12 2 2 4" xfId="1282"/>
    <cellStyle name="常规 12 2 2 5" xfId="1283"/>
    <cellStyle name="常规 12 2 3" xfId="1284"/>
    <cellStyle name="常规 12 2 3 2" xfId="1285"/>
    <cellStyle name="常规 12 2 3 3" xfId="1286"/>
    <cellStyle name="常规 12 2 4" xfId="1287"/>
    <cellStyle name="常规 12 2 4 2" xfId="1288"/>
    <cellStyle name="常规 12 2 4 3" xfId="1289"/>
    <cellStyle name="常规 12 2 5" xfId="1290"/>
    <cellStyle name="常规 12 2 6" xfId="1291"/>
    <cellStyle name="常规 12 3" xfId="1292"/>
    <cellStyle name="常规 12 3 2" xfId="1293"/>
    <cellStyle name="常规 12 3 2 2" xfId="1294"/>
    <cellStyle name="常规 12 3 2 2 2" xfId="1295"/>
    <cellStyle name="常规 12 3 2 2 3" xfId="1296"/>
    <cellStyle name="常规 12 3 2 3" xfId="1297"/>
    <cellStyle name="常规 12 3 2 3 2" xfId="1298"/>
    <cellStyle name="常规 12 3 2 3 3" xfId="1299"/>
    <cellStyle name="常规 12 3 2 4" xfId="1300"/>
    <cellStyle name="常规 12 3 2 5" xfId="1301"/>
    <cellStyle name="常规 12 3 3" xfId="1302"/>
    <cellStyle name="常规 12 3 3 2" xfId="1303"/>
    <cellStyle name="常规 12 3 3 3" xfId="1304"/>
    <cellStyle name="常规 12 3 4" xfId="1305"/>
    <cellStyle name="常规 12 3 5" xfId="1306"/>
    <cellStyle name="常规 12 4" xfId="1307"/>
    <cellStyle name="常规 12 4 2" xfId="1308"/>
    <cellStyle name="常规 12 4 2 2" xfId="1309"/>
    <cellStyle name="常规 12 4 2 3" xfId="1310"/>
    <cellStyle name="常规 12 4 3" xfId="1311"/>
    <cellStyle name="常规 12 4 3 2" xfId="1312"/>
    <cellStyle name="常规 12 4 3 3" xfId="1313"/>
    <cellStyle name="常规 12 4 4" xfId="1314"/>
    <cellStyle name="常规 12 4 5" xfId="1315"/>
    <cellStyle name="常规 12 5" xfId="1316"/>
    <cellStyle name="常规 12 5 2" xfId="1317"/>
    <cellStyle name="常规 12 5 3" xfId="1318"/>
    <cellStyle name="常规 12 6" xfId="1319"/>
    <cellStyle name="常规 12 7" xfId="1320"/>
    <cellStyle name="常规 13" xfId="1321"/>
    <cellStyle name="常规 13 2" xfId="1322"/>
    <cellStyle name="常规 13 2 2" xfId="1323"/>
    <cellStyle name="常规 13 2 2 2" xfId="1324"/>
    <cellStyle name="常规 13 2 2 3" xfId="1325"/>
    <cellStyle name="常规 13 2 3" xfId="1326"/>
    <cellStyle name="常规 13 2 4" xfId="1327"/>
    <cellStyle name="常规 13 3" xfId="1328"/>
    <cellStyle name="常规 13 3 2" xfId="1329"/>
    <cellStyle name="常规 13 3 3" xfId="1330"/>
    <cellStyle name="常规 13 4" xfId="1331"/>
    <cellStyle name="常规 13 4 2" xfId="1332"/>
    <cellStyle name="常规 13 4 3" xfId="1333"/>
    <cellStyle name="常规 13 5" xfId="1334"/>
    <cellStyle name="常规 13 6" xfId="1335"/>
    <cellStyle name="常规 14" xfId="1336"/>
    <cellStyle name="常规 14 2" xfId="1337"/>
    <cellStyle name="常规 14 3" xfId="1338"/>
    <cellStyle name="常规 15" xfId="1339"/>
    <cellStyle name="常规 15 2" xfId="1340"/>
    <cellStyle name="常规 16" xfId="1341"/>
    <cellStyle name="常规 16 2" xfId="1342"/>
    <cellStyle name="常规 17" xfId="1343"/>
    <cellStyle name="常规 17 2" xfId="1344"/>
    <cellStyle name="常规 18" xfId="1345"/>
    <cellStyle name="常规 19" xfId="1346"/>
    <cellStyle name="常规 2" xfId="50"/>
    <cellStyle name="常规 2 2" xfId="51"/>
    <cellStyle name="常规 2 2 2" xfId="1349"/>
    <cellStyle name="常规 2 2 2 2" xfId="1350"/>
    <cellStyle name="常规 2 2 2 2 2" xfId="1351"/>
    <cellStyle name="常规 2 2 2 2 2 2" xfId="1352"/>
    <cellStyle name="常规 2 2 2 2 2 3" xfId="1353"/>
    <cellStyle name="常规 2 2 2 2 3" xfId="1354"/>
    <cellStyle name="常规 2 2 2 2 3 2" xfId="1355"/>
    <cellStyle name="常规 2 2 2 2 3 3" xfId="1356"/>
    <cellStyle name="常规 2 2 2 2 4" xfId="1357"/>
    <cellStyle name="常规 2 2 2 2 5" xfId="1358"/>
    <cellStyle name="常规 2 2 2 3" xfId="1359"/>
    <cellStyle name="常规 2 2 2 3 2" xfId="1360"/>
    <cellStyle name="常规 2 2 2 3 3" xfId="1361"/>
    <cellStyle name="常规 2 2 2 4" xfId="1362"/>
    <cellStyle name="常规 2 2 2 5" xfId="1363"/>
    <cellStyle name="常规 2 2 3" xfId="1364"/>
    <cellStyle name="常规 2 2 3 2" xfId="1365"/>
    <cellStyle name="常规 2 2 3 2 2" xfId="1366"/>
    <cellStyle name="常规 2 2 3 2 3" xfId="1367"/>
    <cellStyle name="常规 2 2 3 3" xfId="1368"/>
    <cellStyle name="常规 2 2 3 3 2" xfId="1369"/>
    <cellStyle name="常规 2 2 3 3 3" xfId="1370"/>
    <cellStyle name="常规 2 2 3 4" xfId="1371"/>
    <cellStyle name="常规 2 2 3 5" xfId="1372"/>
    <cellStyle name="常规 2 2 4" xfId="1373"/>
    <cellStyle name="常规 2 2 4 2" xfId="1374"/>
    <cellStyle name="常规 2 2 4 3" xfId="1375"/>
    <cellStyle name="常规 2 2 5" xfId="1376"/>
    <cellStyle name="常规 2 2 5 2" xfId="1377"/>
    <cellStyle name="常规 2 2 5 3" xfId="1378"/>
    <cellStyle name="常规 2 2 6" xfId="1379"/>
    <cellStyle name="常规 2 2 7" xfId="1380"/>
    <cellStyle name="常规 2 2 8" xfId="1348"/>
    <cellStyle name="常规 2 2 9" xfId="2443"/>
    <cellStyle name="常规 2 3" xfId="52"/>
    <cellStyle name="常规 2 3 2" xfId="1382"/>
    <cellStyle name="常规 2 3 2 2" xfId="1383"/>
    <cellStyle name="常规 2 3 2 2 2" xfId="1384"/>
    <cellStyle name="常规 2 3 2 2 2 2" xfId="1385"/>
    <cellStyle name="常规 2 3 2 2 2 3" xfId="1386"/>
    <cellStyle name="常规 2 3 2 2 3" xfId="1387"/>
    <cellStyle name="常规 2 3 2 2 3 2" xfId="1388"/>
    <cellStyle name="常规 2 3 2 2 3 3" xfId="1389"/>
    <cellStyle name="常规 2 3 2 2 4" xfId="1390"/>
    <cellStyle name="常规 2 3 2 2 5" xfId="1391"/>
    <cellStyle name="常规 2 3 2 3" xfId="1392"/>
    <cellStyle name="常规 2 3 2 3 2" xfId="1393"/>
    <cellStyle name="常规 2 3 2 3 3" xfId="1394"/>
    <cellStyle name="常规 2 3 2 4" xfId="1395"/>
    <cellStyle name="常规 2 3 2 5" xfId="1396"/>
    <cellStyle name="常规 2 3 3" xfId="1397"/>
    <cellStyle name="常规 2 3 3 2" xfId="1398"/>
    <cellStyle name="常规 2 3 3 2 2" xfId="1399"/>
    <cellStyle name="常规 2 3 3 2 2 2" xfId="1400"/>
    <cellStyle name="常规 2 3 3 2 2 3" xfId="1401"/>
    <cellStyle name="常规 2 3 3 2 3" xfId="1402"/>
    <cellStyle name="常规 2 3 3 2 3 2" xfId="1403"/>
    <cellStyle name="常规 2 3 3 2 3 3" xfId="1404"/>
    <cellStyle name="常规 2 3 3 2 4" xfId="1405"/>
    <cellStyle name="常规 2 3 3 2 5" xfId="1406"/>
    <cellStyle name="常规 2 3 3 3" xfId="1407"/>
    <cellStyle name="常规 2 3 3 3 2" xfId="1408"/>
    <cellStyle name="常规 2 3 3 3 3" xfId="1409"/>
    <cellStyle name="常规 2 3 3 4" xfId="1410"/>
    <cellStyle name="常规 2 3 3 5" xfId="1411"/>
    <cellStyle name="常规 2 3 4" xfId="1412"/>
    <cellStyle name="常规 2 3 4 2" xfId="1413"/>
    <cellStyle name="常规 2 3 4 2 2" xfId="1414"/>
    <cellStyle name="常规 2 3 4 2 3" xfId="1415"/>
    <cellStyle name="常规 2 3 4 3" xfId="1416"/>
    <cellStyle name="常规 2 3 4 3 2" xfId="1417"/>
    <cellStyle name="常规 2 3 4 3 3" xfId="1418"/>
    <cellStyle name="常规 2 3 4 4" xfId="1419"/>
    <cellStyle name="常规 2 3 4 5" xfId="1420"/>
    <cellStyle name="常规 2 3 5" xfId="1421"/>
    <cellStyle name="常规 2 3 5 2" xfId="1422"/>
    <cellStyle name="常规 2 3 5 3" xfId="1423"/>
    <cellStyle name="常规 2 3 6" xfId="1424"/>
    <cellStyle name="常规 2 3 7" xfId="1425"/>
    <cellStyle name="常规 2 3 8" xfId="1381"/>
    <cellStyle name="常规 2 3 9" xfId="2444"/>
    <cellStyle name="常规 2 4" xfId="1426"/>
    <cellStyle name="常规 2 4 2" xfId="1427"/>
    <cellStyle name="常规 2 4 2 2" xfId="1428"/>
    <cellStyle name="常规 2 4 2 2 2" xfId="1429"/>
    <cellStyle name="常规 2 4 2 2 3" xfId="1430"/>
    <cellStyle name="常规 2 4 2 3" xfId="1431"/>
    <cellStyle name="常规 2 4 2 3 2" xfId="1432"/>
    <cellStyle name="常规 2 4 2 3 3" xfId="1433"/>
    <cellStyle name="常规 2 4 2 4" xfId="1434"/>
    <cellStyle name="常规 2 4 2 5" xfId="1435"/>
    <cellStyle name="常规 2 4 3" xfId="1436"/>
    <cellStyle name="常规 2 4 3 2" xfId="1437"/>
    <cellStyle name="常规 2 4 3 3" xfId="1438"/>
    <cellStyle name="常规 2 4 4" xfId="1439"/>
    <cellStyle name="常规 2 4 5" xfId="1440"/>
    <cellStyle name="常规 2 5" xfId="1441"/>
    <cellStyle name="常规 2 5 2" xfId="1442"/>
    <cellStyle name="常规 2 5 2 2" xfId="1443"/>
    <cellStyle name="常规 2 5 2 3" xfId="1444"/>
    <cellStyle name="常规 2 5 3" xfId="1445"/>
    <cellStyle name="常规 2 5 3 2" xfId="1446"/>
    <cellStyle name="常规 2 5 3 3" xfId="1447"/>
    <cellStyle name="常规 2 5 4" xfId="1448"/>
    <cellStyle name="常规 2 5 5" xfId="1449"/>
    <cellStyle name="常规 2 6" xfId="1450"/>
    <cellStyle name="常规 2 6 2" xfId="1451"/>
    <cellStyle name="常规 2 6 3" xfId="1452"/>
    <cellStyle name="常规 2 7" xfId="1453"/>
    <cellStyle name="常规 2 8" xfId="1454"/>
    <cellStyle name="常规 2 9" xfId="1347"/>
    <cellStyle name="常规 2_Sheet4" xfId="1455"/>
    <cellStyle name="常规 20" xfId="1456"/>
    <cellStyle name="常规 21" xfId="1457"/>
    <cellStyle name="常规 22" xfId="1458"/>
    <cellStyle name="常规 23" xfId="1459"/>
    <cellStyle name="常规 24" xfId="1460"/>
    <cellStyle name="常规 25" xfId="1461"/>
    <cellStyle name="常规 26" xfId="1462"/>
    <cellStyle name="常规 3" xfId="53"/>
    <cellStyle name="常规 3 2" xfId="54"/>
    <cellStyle name="常规 3 2 2" xfId="55"/>
    <cellStyle name="常规 3 2 2 2" xfId="1463"/>
    <cellStyle name="常规 3 2 2 2 2" xfId="1464"/>
    <cellStyle name="常规 3 2 2 2 2 2" xfId="1465"/>
    <cellStyle name="常规 3 2 2 2 2 3" xfId="1466"/>
    <cellStyle name="常规 3 2 2 2 3" xfId="1467"/>
    <cellStyle name="常规 3 2 2 2 3 2" xfId="1468"/>
    <cellStyle name="常规 3 2 2 2 3 3" xfId="1469"/>
    <cellStyle name="常规 3 2 2 2 4" xfId="1470"/>
    <cellStyle name="常规 3 2 2 2 5" xfId="1471"/>
    <cellStyle name="常规 3 2 2 3" xfId="1472"/>
    <cellStyle name="常规 3 2 2 3 2" xfId="1473"/>
    <cellStyle name="常规 3 2 2 3 3" xfId="1474"/>
    <cellStyle name="常规 3 2 2 4" xfId="1475"/>
    <cellStyle name="常规 3 2 2 5" xfId="1476"/>
    <cellStyle name="常规 3 2 2 6" xfId="2447"/>
    <cellStyle name="常规 3 2 3" xfId="1477"/>
    <cellStyle name="常规 3 2 3 2" xfId="1478"/>
    <cellStyle name="常规 3 2 3 2 2" xfId="1479"/>
    <cellStyle name="常规 3 2 3 2 3" xfId="1480"/>
    <cellStyle name="常规 3 2 3 3" xfId="1481"/>
    <cellStyle name="常规 3 2 3 3 2" xfId="1482"/>
    <cellStyle name="常规 3 2 3 3 3" xfId="1483"/>
    <cellStyle name="常规 3 2 3 4" xfId="1484"/>
    <cellStyle name="常规 3 2 3 5" xfId="1485"/>
    <cellStyle name="常规 3 2 4" xfId="1486"/>
    <cellStyle name="常规 3 2 4 2" xfId="1487"/>
    <cellStyle name="常规 3 2 4 3" xfId="1488"/>
    <cellStyle name="常规 3 2 5" xfId="1489"/>
    <cellStyle name="常规 3 2 6" xfId="1490"/>
    <cellStyle name="常规 3 2 7" xfId="1491"/>
    <cellStyle name="常规 3 2 8" xfId="2446"/>
    <cellStyle name="常规 3 3" xfId="56"/>
    <cellStyle name="常规 3 3 2" xfId="1492"/>
    <cellStyle name="常规 3 3 2 2" xfId="1493"/>
    <cellStyle name="常规 3 3 2 2 2" xfId="1494"/>
    <cellStyle name="常规 3 3 2 2 2 2" xfId="1495"/>
    <cellStyle name="常规 3 3 2 2 2 3" xfId="1496"/>
    <cellStyle name="常规 3 3 2 2 3" xfId="1497"/>
    <cellStyle name="常规 3 3 2 2 3 2" xfId="1498"/>
    <cellStyle name="常规 3 3 2 2 3 3" xfId="1499"/>
    <cellStyle name="常规 3 3 2 2 4" xfId="1500"/>
    <cellStyle name="常规 3 3 2 2 5" xfId="1501"/>
    <cellStyle name="常规 3 3 2 3" xfId="1502"/>
    <cellStyle name="常规 3 3 2 3 2" xfId="1503"/>
    <cellStyle name="常规 3 3 2 3 3" xfId="1504"/>
    <cellStyle name="常规 3 3 2 4" xfId="1505"/>
    <cellStyle name="常规 3 3 2 5" xfId="1506"/>
    <cellStyle name="常规 3 3 3" xfId="1507"/>
    <cellStyle name="常规 3 3 3 2" xfId="1508"/>
    <cellStyle name="常规 3 3 3 2 2" xfId="1509"/>
    <cellStyle name="常规 3 3 3 2 2 2" xfId="1510"/>
    <cellStyle name="常规 3 3 3 2 2 3" xfId="1511"/>
    <cellStyle name="常规 3 3 3 2 3" xfId="1512"/>
    <cellStyle name="常规 3 3 3 2 3 2" xfId="1513"/>
    <cellStyle name="常规 3 3 3 2 3 3" xfId="1514"/>
    <cellStyle name="常规 3 3 3 2 4" xfId="1515"/>
    <cellStyle name="常规 3 3 3 2 5" xfId="1516"/>
    <cellStyle name="常规 3 3 3 3" xfId="1517"/>
    <cellStyle name="常规 3 3 3 3 2" xfId="1518"/>
    <cellStyle name="常规 3 3 3 3 3" xfId="1519"/>
    <cellStyle name="常规 3 3 3 4" xfId="1520"/>
    <cellStyle name="常规 3 3 3 5" xfId="1521"/>
    <cellStyle name="常规 3 3 4" xfId="1522"/>
    <cellStyle name="常规 3 3 4 2" xfId="1523"/>
    <cellStyle name="常规 3 3 4 2 2" xfId="1524"/>
    <cellStyle name="常规 3 3 4 2 3" xfId="1525"/>
    <cellStyle name="常规 3 3 4 3" xfId="1526"/>
    <cellStyle name="常规 3 3 4 3 2" xfId="1527"/>
    <cellStyle name="常规 3 3 4 3 3" xfId="1528"/>
    <cellStyle name="常规 3 3 4 4" xfId="1529"/>
    <cellStyle name="常规 3 3 4 5" xfId="1530"/>
    <cellStyle name="常规 3 3 5" xfId="1531"/>
    <cellStyle name="常规 3 3 5 2" xfId="1532"/>
    <cellStyle name="常规 3 3 5 3" xfId="1533"/>
    <cellStyle name="常规 3 3 6" xfId="1534"/>
    <cellStyle name="常规 3 3 7" xfId="1535"/>
    <cellStyle name="常规 3 3 8" xfId="2448"/>
    <cellStyle name="常规 3 4" xfId="1536"/>
    <cellStyle name="常规 3 4 2" xfId="1537"/>
    <cellStyle name="常规 3 4 2 2" xfId="1538"/>
    <cellStyle name="常规 3 4 2 2 2" xfId="1539"/>
    <cellStyle name="常规 3 4 2 2 3" xfId="1540"/>
    <cellStyle name="常规 3 4 2 3" xfId="1541"/>
    <cellStyle name="常规 3 4 2 3 2" xfId="1542"/>
    <cellStyle name="常规 3 4 2 3 3" xfId="1543"/>
    <cellStyle name="常规 3 4 2 4" xfId="1544"/>
    <cellStyle name="常规 3 4 2 5" xfId="1545"/>
    <cellStyle name="常规 3 4 3" xfId="1546"/>
    <cellStyle name="常规 3 4 3 2" xfId="1547"/>
    <cellStyle name="常规 3 4 3 3" xfId="1548"/>
    <cellStyle name="常规 3 4 4" xfId="1549"/>
    <cellStyle name="常规 3 4 5" xfId="1550"/>
    <cellStyle name="常规 3 5" xfId="1551"/>
    <cellStyle name="常规 3 5 2" xfId="1552"/>
    <cellStyle name="常规 3 5 2 2" xfId="1553"/>
    <cellStyle name="常规 3 5 2 3" xfId="1554"/>
    <cellStyle name="常规 3 5 3" xfId="1555"/>
    <cellStyle name="常规 3 5 3 2" xfId="1556"/>
    <cellStyle name="常规 3 5 3 3" xfId="1557"/>
    <cellStyle name="常规 3 5 4" xfId="1558"/>
    <cellStyle name="常规 3 5 5" xfId="1559"/>
    <cellStyle name="常规 3 6" xfId="1560"/>
    <cellStyle name="常规 3 6 2" xfId="1561"/>
    <cellStyle name="常规 3 6 3" xfId="1562"/>
    <cellStyle name="常规 3 7" xfId="1563"/>
    <cellStyle name="常规 3 8" xfId="1564"/>
    <cellStyle name="常规 3 9" xfId="2445"/>
    <cellStyle name="常规 4" xfId="57"/>
    <cellStyle name="常规 4 10" xfId="2449"/>
    <cellStyle name="常规 4 2" xfId="58"/>
    <cellStyle name="常规 4 2 2" xfId="59"/>
    <cellStyle name="常规 4 2 2 2" xfId="1566"/>
    <cellStyle name="常规 4 2 2 2 2" xfId="1567"/>
    <cellStyle name="常规 4 2 2 2 3" xfId="1568"/>
    <cellStyle name="常规 4 2 2 3" xfId="1569"/>
    <cellStyle name="常规 4 2 2 3 2" xfId="1570"/>
    <cellStyle name="常规 4 2 2 3 3" xfId="1571"/>
    <cellStyle name="常规 4 2 2 4" xfId="1572"/>
    <cellStyle name="常规 4 2 2 5" xfId="1573"/>
    <cellStyle name="常规 4 2 2 6" xfId="2451"/>
    <cellStyle name="常规 4 2 3" xfId="1574"/>
    <cellStyle name="常规 4 2 3 2" xfId="1575"/>
    <cellStyle name="常规 4 2 3 3" xfId="1576"/>
    <cellStyle name="常规 4 2 4" xfId="1577"/>
    <cellStyle name="常规 4 2 4 2" xfId="1578"/>
    <cellStyle name="常规 4 2 4 3" xfId="1579"/>
    <cellStyle name="常规 4 2 5" xfId="1580"/>
    <cellStyle name="常规 4 2 6" xfId="1581"/>
    <cellStyle name="常规 4 2 7" xfId="2450"/>
    <cellStyle name="常规 4 3" xfId="60"/>
    <cellStyle name="常规 4 3 2" xfId="1583"/>
    <cellStyle name="常规 4 3 2 2" xfId="1584"/>
    <cellStyle name="常规 4 3 2 2 2" xfId="1585"/>
    <cellStyle name="常规 4 3 2 2 3" xfId="1586"/>
    <cellStyle name="常规 4 3 2 3" xfId="1587"/>
    <cellStyle name="常规 4 3 2 3 2" xfId="1588"/>
    <cellStyle name="常规 4 3 2 3 3" xfId="1589"/>
    <cellStyle name="常规 4 3 2 4" xfId="1590"/>
    <cellStyle name="常规 4 3 2 5" xfId="1591"/>
    <cellStyle name="常规 4 3 3" xfId="1592"/>
    <cellStyle name="常规 4 3 3 2" xfId="1593"/>
    <cellStyle name="常规 4 3 3 3" xfId="1594"/>
    <cellStyle name="常规 4 3 4" xfId="1595"/>
    <cellStyle name="常规 4 3 5" xfId="1596"/>
    <cellStyle name="常规 4 3 6" xfId="1582"/>
    <cellStyle name="常规 4 3 7" xfId="2452"/>
    <cellStyle name="常规 4 4" xfId="1597"/>
    <cellStyle name="常规 4 4 2" xfId="1598"/>
    <cellStyle name="常规 4 4 2 2" xfId="1599"/>
    <cellStyle name="常规 4 4 2 3" xfId="1600"/>
    <cellStyle name="常规 4 4 3" xfId="1601"/>
    <cellStyle name="常规 4 4 3 2" xfId="1602"/>
    <cellStyle name="常规 4 4 3 3" xfId="1603"/>
    <cellStyle name="常规 4 4 4" xfId="1604"/>
    <cellStyle name="常规 4 4 5" xfId="1605"/>
    <cellStyle name="常规 4 5" xfId="1606"/>
    <cellStyle name="常规 4 5 2" xfId="1607"/>
    <cellStyle name="常规 4 5 3" xfId="1608"/>
    <cellStyle name="常规 4 6" xfId="1609"/>
    <cellStyle name="常规 4 6 2" xfId="1610"/>
    <cellStyle name="常规 4 7" xfId="1611"/>
    <cellStyle name="常规 4 8" xfId="1612"/>
    <cellStyle name="常规 4 9" xfId="1565"/>
    <cellStyle name="常规 5" xfId="61"/>
    <cellStyle name="常规 5 2" xfId="62"/>
    <cellStyle name="常规 5 2 2" xfId="1614"/>
    <cellStyle name="常规 5 2 2 2" xfId="1615"/>
    <cellStyle name="常规 5 2 2 2 2" xfId="1616"/>
    <cellStyle name="常规 5 2 2 2 3" xfId="1617"/>
    <cellStyle name="常规 5 2 2 3" xfId="1618"/>
    <cellStyle name="常规 5 2 2 3 2" xfId="1619"/>
    <cellStyle name="常规 5 2 2 3 3" xfId="1620"/>
    <cellStyle name="常规 5 2 2 4" xfId="1621"/>
    <cellStyle name="常规 5 2 2 5" xfId="1622"/>
    <cellStyle name="常规 5 2 3" xfId="1623"/>
    <cellStyle name="常规 5 2 3 2" xfId="1624"/>
    <cellStyle name="常规 5 2 3 3" xfId="1625"/>
    <cellStyle name="常规 5 2 4" xfId="1626"/>
    <cellStyle name="常规 5 2 4 2" xfId="1627"/>
    <cellStyle name="常规 5 2 4 3" xfId="1628"/>
    <cellStyle name="常规 5 2 5" xfId="1629"/>
    <cellStyle name="常规 5 2 6" xfId="1630"/>
    <cellStyle name="常规 5 2 7" xfId="1613"/>
    <cellStyle name="常规 5 2 8" xfId="2454"/>
    <cellStyle name="常规 5 3" xfId="1631"/>
    <cellStyle name="常规 5 3 2" xfId="1632"/>
    <cellStyle name="常规 5 3 2 2" xfId="1633"/>
    <cellStyle name="常规 5 3 2 2 2" xfId="1634"/>
    <cellStyle name="常规 5 3 2 2 3" xfId="1635"/>
    <cellStyle name="常规 5 3 2 3" xfId="1636"/>
    <cellStyle name="常规 5 3 2 3 2" xfId="1637"/>
    <cellStyle name="常规 5 3 2 3 3" xfId="1638"/>
    <cellStyle name="常规 5 3 2 4" xfId="1639"/>
    <cellStyle name="常规 5 3 2 5" xfId="1640"/>
    <cellStyle name="常规 5 3 3" xfId="1641"/>
    <cellStyle name="常规 5 3 3 2" xfId="1642"/>
    <cellStyle name="常规 5 3 3 3" xfId="1643"/>
    <cellStyle name="常规 5 3 4" xfId="1644"/>
    <cellStyle name="常规 5 3 5" xfId="1645"/>
    <cellStyle name="常规 5 4" xfId="1646"/>
    <cellStyle name="常规 5 4 2" xfId="1647"/>
    <cellStyle name="常规 5 4 2 2" xfId="1648"/>
    <cellStyle name="常规 5 4 2 3" xfId="1649"/>
    <cellStyle name="常规 5 4 3" xfId="1650"/>
    <cellStyle name="常规 5 4 3 2" xfId="1651"/>
    <cellStyle name="常规 5 4 3 3" xfId="1652"/>
    <cellStyle name="常规 5 4 4" xfId="1653"/>
    <cellStyle name="常规 5 4 5" xfId="1654"/>
    <cellStyle name="常规 5 5" xfId="1655"/>
    <cellStyle name="常规 5 5 2" xfId="1656"/>
    <cellStyle name="常规 5 5 3" xfId="1657"/>
    <cellStyle name="常规 5 6" xfId="1658"/>
    <cellStyle name="常规 5 6 2" xfId="1659"/>
    <cellStyle name="常规 5 6 3" xfId="1660"/>
    <cellStyle name="常规 5 7" xfId="1661"/>
    <cellStyle name="常规 5 8" xfId="1662"/>
    <cellStyle name="常规 5 9" xfId="2453"/>
    <cellStyle name="常规 6" xfId="63"/>
    <cellStyle name="常规 6 10" xfId="2455"/>
    <cellStyle name="常规 6 2" xfId="64"/>
    <cellStyle name="常规 6 2 2" xfId="1665"/>
    <cellStyle name="常规 6 2 2 2" xfId="1666"/>
    <cellStyle name="常规 6 2 2 2 2" xfId="1667"/>
    <cellStyle name="常规 6 2 2 2 3" xfId="1668"/>
    <cellStyle name="常规 6 2 2 3" xfId="1669"/>
    <cellStyle name="常规 6 2 2 3 2" xfId="1670"/>
    <cellStyle name="常规 6 2 2 3 3" xfId="1671"/>
    <cellStyle name="常规 6 2 2 4" xfId="1672"/>
    <cellStyle name="常规 6 2 2 5" xfId="1673"/>
    <cellStyle name="常规 6 2 3" xfId="1674"/>
    <cellStyle name="常规 6 2 3 2" xfId="1675"/>
    <cellStyle name="常规 6 2 3 3" xfId="1676"/>
    <cellStyle name="常规 6 2 4" xfId="1677"/>
    <cellStyle name="常规 6 2 4 2" xfId="1678"/>
    <cellStyle name="常规 6 2 4 3" xfId="1679"/>
    <cellStyle name="常规 6 2 5" xfId="1680"/>
    <cellStyle name="常规 6 2 6" xfId="1681"/>
    <cellStyle name="常规 6 2 7" xfId="1664"/>
    <cellStyle name="常规 6 2 8" xfId="2456"/>
    <cellStyle name="常规 6 3" xfId="1682"/>
    <cellStyle name="常规 6 3 2" xfId="1683"/>
    <cellStyle name="常规 6 3 2 2" xfId="1684"/>
    <cellStyle name="常规 6 3 2 2 2" xfId="1685"/>
    <cellStyle name="常规 6 3 2 2 3" xfId="1686"/>
    <cellStyle name="常规 6 3 2 3" xfId="1687"/>
    <cellStyle name="常规 6 3 2 3 2" xfId="1688"/>
    <cellStyle name="常规 6 3 2 3 3" xfId="1689"/>
    <cellStyle name="常规 6 3 2 4" xfId="1690"/>
    <cellStyle name="常规 6 3 2 5" xfId="1691"/>
    <cellStyle name="常规 6 3 3" xfId="1692"/>
    <cellStyle name="常规 6 3 3 2" xfId="1693"/>
    <cellStyle name="常规 6 3 3 3" xfId="1694"/>
    <cellStyle name="常规 6 3 4" xfId="1695"/>
    <cellStyle name="常规 6 3 5" xfId="1696"/>
    <cellStyle name="常规 6 4" xfId="1697"/>
    <cellStyle name="常规 6 4 2" xfId="1698"/>
    <cellStyle name="常规 6 4 2 2" xfId="1699"/>
    <cellStyle name="常规 6 4 2 3" xfId="1700"/>
    <cellStyle name="常规 6 4 3" xfId="1701"/>
    <cellStyle name="常规 6 4 3 2" xfId="1702"/>
    <cellStyle name="常规 6 4 3 3" xfId="1703"/>
    <cellStyle name="常规 6 4 4" xfId="1704"/>
    <cellStyle name="常规 6 4 5" xfId="1705"/>
    <cellStyle name="常规 6 5" xfId="1706"/>
    <cellStyle name="常规 6 5 2" xfId="1707"/>
    <cellStyle name="常规 6 5 3" xfId="1708"/>
    <cellStyle name="常规 6 6" xfId="1709"/>
    <cellStyle name="常规 6 6 2" xfId="1710"/>
    <cellStyle name="常规 6 6 3" xfId="1711"/>
    <cellStyle name="常规 6 7" xfId="1712"/>
    <cellStyle name="常规 6 8" xfId="1713"/>
    <cellStyle name="常规 6 9" xfId="1663"/>
    <cellStyle name="常规 7" xfId="65"/>
    <cellStyle name="常规 7 2" xfId="1715"/>
    <cellStyle name="常规 7 2 2" xfId="1716"/>
    <cellStyle name="常规 7 2 2 2" xfId="1717"/>
    <cellStyle name="常规 7 2 2 2 2" xfId="1718"/>
    <cellStyle name="常规 7 2 2 2 3" xfId="1719"/>
    <cellStyle name="常规 7 2 2 3" xfId="1720"/>
    <cellStyle name="常规 7 2 2 3 2" xfId="1721"/>
    <cellStyle name="常规 7 2 2 3 3" xfId="1722"/>
    <cellStyle name="常规 7 2 2 4" xfId="1723"/>
    <cellStyle name="常规 7 2 2 5" xfId="1724"/>
    <cellStyle name="常规 7 2 3" xfId="1725"/>
    <cellStyle name="常规 7 2 3 2" xfId="1726"/>
    <cellStyle name="常规 7 2 3 3" xfId="1727"/>
    <cellStyle name="常规 7 2 4" xfId="1728"/>
    <cellStyle name="常规 7 2 4 2" xfId="1729"/>
    <cellStyle name="常规 7 2 4 3" xfId="1730"/>
    <cellStyle name="常规 7 2 5" xfId="1731"/>
    <cellStyle name="常规 7 2 6" xfId="1732"/>
    <cellStyle name="常规 7 3" xfId="1733"/>
    <cellStyle name="常规 7 3 2" xfId="1734"/>
    <cellStyle name="常规 7 3 2 2" xfId="1735"/>
    <cellStyle name="常规 7 3 2 2 2" xfId="1736"/>
    <cellStyle name="常规 7 3 2 2 3" xfId="1737"/>
    <cellStyle name="常规 7 3 2 3" xfId="1738"/>
    <cellStyle name="常规 7 3 2 3 2" xfId="1739"/>
    <cellStyle name="常规 7 3 2 3 3" xfId="1740"/>
    <cellStyle name="常规 7 3 2 4" xfId="1741"/>
    <cellStyle name="常规 7 3 2 5" xfId="1742"/>
    <cellStyle name="常规 7 3 3" xfId="1743"/>
    <cellStyle name="常规 7 3 3 2" xfId="1744"/>
    <cellStyle name="常规 7 3 3 3" xfId="1745"/>
    <cellStyle name="常规 7 3 4" xfId="1746"/>
    <cellStyle name="常规 7 3 5" xfId="1747"/>
    <cellStyle name="常规 7 4" xfId="1748"/>
    <cellStyle name="常规 7 4 2" xfId="1749"/>
    <cellStyle name="常规 7 4 2 2" xfId="1750"/>
    <cellStyle name="常规 7 4 2 3" xfId="1751"/>
    <cellStyle name="常规 7 4 3" xfId="1752"/>
    <cellStyle name="常规 7 4 3 2" xfId="1753"/>
    <cellStyle name="常规 7 4 3 3" xfId="1754"/>
    <cellStyle name="常规 7 4 4" xfId="1755"/>
    <cellStyle name="常规 7 4 5" xfId="1756"/>
    <cellStyle name="常规 7 5" xfId="1757"/>
    <cellStyle name="常规 7 5 2" xfId="1758"/>
    <cellStyle name="常规 7 5 3" xfId="1759"/>
    <cellStyle name="常规 7 6" xfId="1760"/>
    <cellStyle name="常规 7 7" xfId="1761"/>
    <cellStyle name="常规 7 8" xfId="1714"/>
    <cellStyle name="常规 7 9" xfId="2457"/>
    <cellStyle name="常规 8" xfId="66"/>
    <cellStyle name="常规 8 2" xfId="1763"/>
    <cellStyle name="常规 8 2 2" xfId="1764"/>
    <cellStyle name="常规 8 2 2 2" xfId="1765"/>
    <cellStyle name="常规 8 2 2 2 2" xfId="1766"/>
    <cellStyle name="常规 8 2 2 2 3" xfId="1767"/>
    <cellStyle name="常规 8 2 2 3" xfId="1768"/>
    <cellStyle name="常规 8 2 2 3 2" xfId="1769"/>
    <cellStyle name="常规 8 2 2 3 3" xfId="1770"/>
    <cellStyle name="常规 8 2 2 4" xfId="1771"/>
    <cellStyle name="常规 8 2 2 5" xfId="1772"/>
    <cellStyle name="常规 8 2 3" xfId="1773"/>
    <cellStyle name="常规 8 2 3 2" xfId="1774"/>
    <cellStyle name="常规 8 2 3 3" xfId="1775"/>
    <cellStyle name="常规 8 2 4" xfId="1776"/>
    <cellStyle name="常规 8 2 5" xfId="1777"/>
    <cellStyle name="常规 8 3" xfId="1778"/>
    <cellStyle name="常规 8 3 2" xfId="1779"/>
    <cellStyle name="常规 8 3 2 2" xfId="1780"/>
    <cellStyle name="常规 8 3 2 3" xfId="1781"/>
    <cellStyle name="常规 8 3 3" xfId="1782"/>
    <cellStyle name="常规 8 3 3 2" xfId="1783"/>
    <cellStyle name="常规 8 3 3 3" xfId="1784"/>
    <cellStyle name="常规 8 3 4" xfId="1785"/>
    <cellStyle name="常规 8 3 5" xfId="1786"/>
    <cellStyle name="常规 8 4" xfId="1787"/>
    <cellStyle name="常规 8 4 2" xfId="1788"/>
    <cellStyle name="常规 8 4 3" xfId="1789"/>
    <cellStyle name="常规 8 5" xfId="1790"/>
    <cellStyle name="常规 8 6" xfId="1791"/>
    <cellStyle name="常规 8 7" xfId="1762"/>
    <cellStyle name="常规 8 8" xfId="2458"/>
    <cellStyle name="常规 8_2014年度奖励性绩效工资发放名单" xfId="1792"/>
    <cellStyle name="常规 9" xfId="1"/>
    <cellStyle name="常规 9 2" xfId="1793"/>
    <cellStyle name="常规 9 2 2" xfId="1794"/>
    <cellStyle name="常规 9 2 3" xfId="1795"/>
    <cellStyle name="常规 9 3" xfId="1796"/>
    <cellStyle name="常规 9 4" xfId="1797"/>
    <cellStyle name="好 2" xfId="67"/>
    <cellStyle name="好 2 2" xfId="1799"/>
    <cellStyle name="好 2 2 2" xfId="1800"/>
    <cellStyle name="好 2 2 2 2" xfId="1801"/>
    <cellStyle name="好 2 2 2 3" xfId="1802"/>
    <cellStyle name="好 2 2 3" xfId="1803"/>
    <cellStyle name="好 2 2 3 2" xfId="1804"/>
    <cellStyle name="好 2 2 3 3" xfId="1805"/>
    <cellStyle name="好 2 2 4" xfId="1806"/>
    <cellStyle name="好 2 2 5" xfId="1807"/>
    <cellStyle name="好 2 3" xfId="1808"/>
    <cellStyle name="好 2 3 2" xfId="1809"/>
    <cellStyle name="好 2 3 3" xfId="1810"/>
    <cellStyle name="好 2 4" xfId="1811"/>
    <cellStyle name="好 2 5" xfId="1812"/>
    <cellStyle name="好 2 6" xfId="1798"/>
    <cellStyle name="好 2 7" xfId="2459"/>
    <cellStyle name="好 3" xfId="68"/>
    <cellStyle name="好 3 2" xfId="1814"/>
    <cellStyle name="好 3 2 2" xfId="1815"/>
    <cellStyle name="好 3 2 2 2" xfId="1816"/>
    <cellStyle name="好 3 2 2 3" xfId="1817"/>
    <cellStyle name="好 3 2 3" xfId="1818"/>
    <cellStyle name="好 3 2 3 2" xfId="1819"/>
    <cellStyle name="好 3 2 3 3" xfId="1820"/>
    <cellStyle name="好 3 2 4" xfId="1821"/>
    <cellStyle name="好 3 2 5" xfId="1822"/>
    <cellStyle name="好 3 3" xfId="1823"/>
    <cellStyle name="好 3 3 2" xfId="1824"/>
    <cellStyle name="好 3 3 3" xfId="1825"/>
    <cellStyle name="好 3 4" xfId="1826"/>
    <cellStyle name="好 3 4 2" xfId="1827"/>
    <cellStyle name="好 3 4 3" xfId="1828"/>
    <cellStyle name="好 3 5" xfId="1829"/>
    <cellStyle name="好 3 6" xfId="1830"/>
    <cellStyle name="好 3 7" xfId="1813"/>
    <cellStyle name="好 3 8" xfId="2460"/>
    <cellStyle name="好_2014年度奖励性绩效工资发放名单" xfId="1831"/>
    <cellStyle name="好_Sheet4" xfId="1832"/>
    <cellStyle name="好_八年级成绩汇总表" xfId="1833"/>
    <cellStyle name="好_九年级成绩汇总表" xfId="1834"/>
    <cellStyle name="好_考阅下" xfId="1835"/>
    <cellStyle name="好_巡监验卷下" xfId="1836"/>
    <cellStyle name="好_总计" xfId="1837"/>
    <cellStyle name="汇总 2" xfId="69"/>
    <cellStyle name="汇总 2 2" xfId="1839"/>
    <cellStyle name="汇总 2 2 2" xfId="1840"/>
    <cellStyle name="汇总 2 2 2 2" xfId="1841"/>
    <cellStyle name="汇总 2 2 2 2 2" xfId="1842"/>
    <cellStyle name="汇总 2 2 2 2 3" xfId="1843"/>
    <cellStyle name="汇总 2 2 2 3" xfId="1844"/>
    <cellStyle name="汇总 2 2 2 3 2" xfId="1845"/>
    <cellStyle name="汇总 2 2 2 3 3" xfId="1846"/>
    <cellStyle name="汇总 2 2 2 4" xfId="1847"/>
    <cellStyle name="汇总 2 2 2 5" xfId="1848"/>
    <cellStyle name="汇总 2 2 3" xfId="1849"/>
    <cellStyle name="汇总 2 2 3 2" xfId="1850"/>
    <cellStyle name="汇总 2 2 3 3" xfId="1851"/>
    <cellStyle name="汇总 2 2 4" xfId="1852"/>
    <cellStyle name="汇总 2 2 5" xfId="1853"/>
    <cellStyle name="汇总 2 3" xfId="1854"/>
    <cellStyle name="汇总 2 3 2" xfId="1855"/>
    <cellStyle name="汇总 2 3 2 2" xfId="1856"/>
    <cellStyle name="汇总 2 3 2 3" xfId="1857"/>
    <cellStyle name="汇总 2 3 3" xfId="1858"/>
    <cellStyle name="汇总 2 3 3 2" xfId="1859"/>
    <cellStyle name="汇总 2 3 3 3" xfId="1860"/>
    <cellStyle name="汇总 2 3 4" xfId="1861"/>
    <cellStyle name="汇总 2 3 5" xfId="1862"/>
    <cellStyle name="汇总 2 4" xfId="1863"/>
    <cellStyle name="汇总 2 4 2" xfId="1864"/>
    <cellStyle name="汇总 2 4 3" xfId="1865"/>
    <cellStyle name="汇总 2 5" xfId="1866"/>
    <cellStyle name="汇总 2 6" xfId="1867"/>
    <cellStyle name="汇总 2 7" xfId="1838"/>
    <cellStyle name="汇总 2 8" xfId="2461"/>
    <cellStyle name="汇总 3" xfId="70"/>
    <cellStyle name="汇总 3 2" xfId="1869"/>
    <cellStyle name="汇总 3 2 2" xfId="1870"/>
    <cellStyle name="汇总 3 2 2 2" xfId="1871"/>
    <cellStyle name="汇总 3 2 2 3" xfId="1872"/>
    <cellStyle name="汇总 3 2 3" xfId="1873"/>
    <cellStyle name="汇总 3 2 3 2" xfId="1874"/>
    <cellStyle name="汇总 3 2 3 3" xfId="1875"/>
    <cellStyle name="汇总 3 2 4" xfId="1876"/>
    <cellStyle name="汇总 3 2 5" xfId="1877"/>
    <cellStyle name="汇总 3 3" xfId="1878"/>
    <cellStyle name="汇总 3 3 2" xfId="1879"/>
    <cellStyle name="汇总 3 3 3" xfId="1880"/>
    <cellStyle name="汇总 3 4" xfId="1881"/>
    <cellStyle name="汇总 3 4 2" xfId="1882"/>
    <cellStyle name="汇总 3 4 3" xfId="1883"/>
    <cellStyle name="汇总 3 5" xfId="1884"/>
    <cellStyle name="汇总 3 6" xfId="1885"/>
    <cellStyle name="汇总 3 7" xfId="1868"/>
    <cellStyle name="汇总 3 8" xfId="2462"/>
    <cellStyle name="计算 2" xfId="71"/>
    <cellStyle name="计算 2 2" xfId="1887"/>
    <cellStyle name="计算 2 2 2" xfId="1888"/>
    <cellStyle name="计算 2 2 2 2" xfId="1889"/>
    <cellStyle name="计算 2 2 2 3" xfId="1890"/>
    <cellStyle name="计算 2 2 3" xfId="1891"/>
    <cellStyle name="计算 2 2 3 2" xfId="1892"/>
    <cellStyle name="计算 2 2 3 3" xfId="1893"/>
    <cellStyle name="计算 2 2 4" xfId="1894"/>
    <cellStyle name="计算 2 2 5" xfId="1895"/>
    <cellStyle name="计算 2 3" xfId="1896"/>
    <cellStyle name="计算 2 3 2" xfId="1897"/>
    <cellStyle name="计算 2 3 3" xfId="1898"/>
    <cellStyle name="计算 2 4" xfId="1899"/>
    <cellStyle name="计算 2 5" xfId="1900"/>
    <cellStyle name="计算 2 6" xfId="1886"/>
    <cellStyle name="计算 2 7" xfId="2463"/>
    <cellStyle name="计算 3" xfId="72"/>
    <cellStyle name="计算 3 2" xfId="1902"/>
    <cellStyle name="计算 3 2 2" xfId="1903"/>
    <cellStyle name="计算 3 2 2 2" xfId="1904"/>
    <cellStyle name="计算 3 2 2 3" xfId="1905"/>
    <cellStyle name="计算 3 2 3" xfId="1906"/>
    <cellStyle name="计算 3 2 3 2" xfId="1907"/>
    <cellStyle name="计算 3 2 3 3" xfId="1908"/>
    <cellStyle name="计算 3 2 4" xfId="1909"/>
    <cellStyle name="计算 3 2 5" xfId="1910"/>
    <cellStyle name="计算 3 3" xfId="1911"/>
    <cellStyle name="计算 3 3 2" xfId="1912"/>
    <cellStyle name="计算 3 3 3" xfId="1913"/>
    <cellStyle name="计算 3 4" xfId="1914"/>
    <cellStyle name="计算 3 4 2" xfId="1915"/>
    <cellStyle name="计算 3 4 3" xfId="1916"/>
    <cellStyle name="计算 3 5" xfId="1917"/>
    <cellStyle name="计算 3 6" xfId="1918"/>
    <cellStyle name="计算 3 7" xfId="1901"/>
    <cellStyle name="计算 3 8" xfId="2464"/>
    <cellStyle name="检查单元格 2" xfId="73"/>
    <cellStyle name="检查单元格 2 2" xfId="1920"/>
    <cellStyle name="检查单元格 2 2 2" xfId="1921"/>
    <cellStyle name="检查单元格 2 2 2 2" xfId="1922"/>
    <cellStyle name="检查单元格 2 2 2 3" xfId="1923"/>
    <cellStyle name="检查单元格 2 2 3" xfId="1924"/>
    <cellStyle name="检查单元格 2 2 3 2" xfId="1925"/>
    <cellStyle name="检查单元格 2 2 3 3" xfId="1926"/>
    <cellStyle name="检查单元格 2 2 4" xfId="1927"/>
    <cellStyle name="检查单元格 2 2 5" xfId="1928"/>
    <cellStyle name="检查单元格 2 3" xfId="1929"/>
    <cellStyle name="检查单元格 2 3 2" xfId="1930"/>
    <cellStyle name="检查单元格 2 3 3" xfId="1931"/>
    <cellStyle name="检查单元格 2 4" xfId="1932"/>
    <cellStyle name="检查单元格 2 5" xfId="1933"/>
    <cellStyle name="检查单元格 2 6" xfId="1919"/>
    <cellStyle name="检查单元格 2 7" xfId="2465"/>
    <cellStyle name="检查单元格 3" xfId="74"/>
    <cellStyle name="检查单元格 3 2" xfId="1935"/>
    <cellStyle name="检查单元格 3 2 2" xfId="1936"/>
    <cellStyle name="检查单元格 3 2 2 2" xfId="1937"/>
    <cellStyle name="检查单元格 3 2 2 3" xfId="1938"/>
    <cellStyle name="检查单元格 3 2 3" xfId="1939"/>
    <cellStyle name="检查单元格 3 2 3 2" xfId="1940"/>
    <cellStyle name="检查单元格 3 2 3 3" xfId="1941"/>
    <cellStyle name="检查单元格 3 2 4" xfId="1942"/>
    <cellStyle name="检查单元格 3 2 5" xfId="1943"/>
    <cellStyle name="检查单元格 3 3" xfId="1944"/>
    <cellStyle name="检查单元格 3 3 2" xfId="1945"/>
    <cellStyle name="检查单元格 3 3 3" xfId="1946"/>
    <cellStyle name="检查单元格 3 4" xfId="1947"/>
    <cellStyle name="检查单元格 3 4 2" xfId="1948"/>
    <cellStyle name="检查单元格 3 4 3" xfId="1949"/>
    <cellStyle name="检查单元格 3 5" xfId="1950"/>
    <cellStyle name="检查单元格 3 6" xfId="1951"/>
    <cellStyle name="检查单元格 3 7" xfId="1934"/>
    <cellStyle name="检查单元格 3 8" xfId="2466"/>
    <cellStyle name="解释性文本 2" xfId="75"/>
    <cellStyle name="解释性文本 2 2" xfId="1953"/>
    <cellStyle name="解释性文本 2 2 2" xfId="1954"/>
    <cellStyle name="解释性文本 2 2 2 2" xfId="1955"/>
    <cellStyle name="解释性文本 2 2 2 3" xfId="1956"/>
    <cellStyle name="解释性文本 2 2 3" xfId="1957"/>
    <cellStyle name="解释性文本 2 2 3 2" xfId="1958"/>
    <cellStyle name="解释性文本 2 2 3 3" xfId="1959"/>
    <cellStyle name="解释性文本 2 2 4" xfId="1960"/>
    <cellStyle name="解释性文本 2 2 5" xfId="1961"/>
    <cellStyle name="解释性文本 2 3" xfId="1962"/>
    <cellStyle name="解释性文本 2 3 2" xfId="1963"/>
    <cellStyle name="解释性文本 2 3 3" xfId="1964"/>
    <cellStyle name="解释性文本 2 4" xfId="1965"/>
    <cellStyle name="解释性文本 2 5" xfId="1966"/>
    <cellStyle name="解释性文本 2 6" xfId="1952"/>
    <cellStyle name="解释性文本 2 7" xfId="2467"/>
    <cellStyle name="解释性文本 3" xfId="76"/>
    <cellStyle name="解释性文本 3 2" xfId="1968"/>
    <cellStyle name="解释性文本 3 2 2" xfId="1969"/>
    <cellStyle name="解释性文本 3 2 2 2" xfId="1970"/>
    <cellStyle name="解释性文本 3 2 2 3" xfId="1971"/>
    <cellStyle name="解释性文本 3 2 3" xfId="1972"/>
    <cellStyle name="解释性文本 3 2 3 2" xfId="1973"/>
    <cellStyle name="解释性文本 3 2 3 3" xfId="1974"/>
    <cellStyle name="解释性文本 3 2 4" xfId="1975"/>
    <cellStyle name="解释性文本 3 2 5" xfId="1976"/>
    <cellStyle name="解释性文本 3 3" xfId="1977"/>
    <cellStyle name="解释性文本 3 3 2" xfId="1978"/>
    <cellStyle name="解释性文本 3 3 3" xfId="1979"/>
    <cellStyle name="解释性文本 3 4" xfId="1980"/>
    <cellStyle name="解释性文本 3 4 2" xfId="1981"/>
    <cellStyle name="解释性文本 3 4 3" xfId="1982"/>
    <cellStyle name="解释性文本 3 5" xfId="1983"/>
    <cellStyle name="解释性文本 3 6" xfId="1984"/>
    <cellStyle name="解释性文本 3 7" xfId="1967"/>
    <cellStyle name="解释性文本 3 8" xfId="2468"/>
    <cellStyle name="警告文本 2" xfId="77"/>
    <cellStyle name="警告文本 2 2" xfId="1986"/>
    <cellStyle name="警告文本 2 2 2" xfId="1987"/>
    <cellStyle name="警告文本 2 2 2 2" xfId="1988"/>
    <cellStyle name="警告文本 2 2 2 3" xfId="1989"/>
    <cellStyle name="警告文本 2 2 3" xfId="1990"/>
    <cellStyle name="警告文本 2 2 3 2" xfId="1991"/>
    <cellStyle name="警告文本 2 2 3 3" xfId="1992"/>
    <cellStyle name="警告文本 2 2 4" xfId="1993"/>
    <cellStyle name="警告文本 2 2 5" xfId="1994"/>
    <cellStyle name="警告文本 2 3" xfId="1995"/>
    <cellStyle name="警告文本 2 3 2" xfId="1996"/>
    <cellStyle name="警告文本 2 3 3" xfId="1997"/>
    <cellStyle name="警告文本 2 4" xfId="1998"/>
    <cellStyle name="警告文本 2 5" xfId="1999"/>
    <cellStyle name="警告文本 2 6" xfId="1985"/>
    <cellStyle name="警告文本 2 7" xfId="2469"/>
    <cellStyle name="警告文本 3" xfId="78"/>
    <cellStyle name="警告文本 3 2" xfId="2001"/>
    <cellStyle name="警告文本 3 2 2" xfId="2002"/>
    <cellStyle name="警告文本 3 2 2 2" xfId="2003"/>
    <cellStyle name="警告文本 3 2 2 3" xfId="2004"/>
    <cellStyle name="警告文本 3 2 3" xfId="2005"/>
    <cellStyle name="警告文本 3 2 3 2" xfId="2006"/>
    <cellStyle name="警告文本 3 2 3 3" xfId="2007"/>
    <cellStyle name="警告文本 3 2 4" xfId="2008"/>
    <cellStyle name="警告文本 3 2 5" xfId="2009"/>
    <cellStyle name="警告文本 3 3" xfId="2010"/>
    <cellStyle name="警告文本 3 3 2" xfId="2011"/>
    <cellStyle name="警告文本 3 3 3" xfId="2012"/>
    <cellStyle name="警告文本 3 4" xfId="2013"/>
    <cellStyle name="警告文本 3 4 2" xfId="2014"/>
    <cellStyle name="警告文本 3 4 3" xfId="2015"/>
    <cellStyle name="警告文本 3 5" xfId="2016"/>
    <cellStyle name="警告文本 3 6" xfId="2017"/>
    <cellStyle name="警告文本 3 7" xfId="2000"/>
    <cellStyle name="警告文本 3 8" xfId="2470"/>
    <cellStyle name="链接单元格 2" xfId="79"/>
    <cellStyle name="链接单元格 2 2" xfId="2019"/>
    <cellStyle name="链接单元格 2 2 2" xfId="2020"/>
    <cellStyle name="链接单元格 2 2 2 2" xfId="2021"/>
    <cellStyle name="链接单元格 2 2 2 3" xfId="2022"/>
    <cellStyle name="链接单元格 2 2 3" xfId="2023"/>
    <cellStyle name="链接单元格 2 2 3 2" xfId="2024"/>
    <cellStyle name="链接单元格 2 2 3 3" xfId="2025"/>
    <cellStyle name="链接单元格 2 2 4" xfId="2026"/>
    <cellStyle name="链接单元格 2 2 5" xfId="2027"/>
    <cellStyle name="链接单元格 2 3" xfId="2028"/>
    <cellStyle name="链接单元格 2 3 2" xfId="2029"/>
    <cellStyle name="链接单元格 2 3 3" xfId="2030"/>
    <cellStyle name="链接单元格 2 4" xfId="2031"/>
    <cellStyle name="链接单元格 2 5" xfId="2032"/>
    <cellStyle name="链接单元格 2 6" xfId="2018"/>
    <cellStyle name="链接单元格 2 7" xfId="2471"/>
    <cellStyle name="链接单元格 3" xfId="80"/>
    <cellStyle name="链接单元格 3 2" xfId="2034"/>
    <cellStyle name="链接单元格 3 2 2" xfId="2035"/>
    <cellStyle name="链接单元格 3 2 2 2" xfId="2036"/>
    <cellStyle name="链接单元格 3 2 2 3" xfId="2037"/>
    <cellStyle name="链接单元格 3 2 3" xfId="2038"/>
    <cellStyle name="链接单元格 3 2 3 2" xfId="2039"/>
    <cellStyle name="链接单元格 3 2 3 3" xfId="2040"/>
    <cellStyle name="链接单元格 3 2 4" xfId="2041"/>
    <cellStyle name="链接单元格 3 2 5" xfId="2042"/>
    <cellStyle name="链接单元格 3 3" xfId="2043"/>
    <cellStyle name="链接单元格 3 3 2" xfId="2044"/>
    <cellStyle name="链接单元格 3 3 3" xfId="2045"/>
    <cellStyle name="链接单元格 3 4" xfId="2046"/>
    <cellStyle name="链接单元格 3 4 2" xfId="2047"/>
    <cellStyle name="链接单元格 3 4 3" xfId="2048"/>
    <cellStyle name="链接单元格 3 5" xfId="2049"/>
    <cellStyle name="链接单元格 3 6" xfId="2050"/>
    <cellStyle name="链接单元格 3 7" xfId="2033"/>
    <cellStyle name="链接单元格 3 8" xfId="2472"/>
    <cellStyle name="强调文字颜色 1 2" xfId="81"/>
    <cellStyle name="强调文字颜色 1 2 2" xfId="2052"/>
    <cellStyle name="强调文字颜色 1 2 2 2" xfId="2053"/>
    <cellStyle name="强调文字颜色 1 2 2 2 2" xfId="2054"/>
    <cellStyle name="强调文字颜色 1 2 2 2 3" xfId="2055"/>
    <cellStyle name="强调文字颜色 1 2 2 3" xfId="2056"/>
    <cellStyle name="强调文字颜色 1 2 2 3 2" xfId="2057"/>
    <cellStyle name="强调文字颜色 1 2 2 3 3" xfId="2058"/>
    <cellStyle name="强调文字颜色 1 2 2 4" xfId="2059"/>
    <cellStyle name="强调文字颜色 1 2 2 5" xfId="2060"/>
    <cellStyle name="强调文字颜色 1 2 3" xfId="2061"/>
    <cellStyle name="强调文字颜色 1 2 3 2" xfId="2062"/>
    <cellStyle name="强调文字颜色 1 2 3 3" xfId="2063"/>
    <cellStyle name="强调文字颜色 1 2 4" xfId="2064"/>
    <cellStyle name="强调文字颜色 1 2 5" xfId="2065"/>
    <cellStyle name="强调文字颜色 1 2 6" xfId="2051"/>
    <cellStyle name="强调文字颜色 1 2 7" xfId="2473"/>
    <cellStyle name="强调文字颜色 1 3" xfId="82"/>
    <cellStyle name="强调文字颜色 1 3 2" xfId="2067"/>
    <cellStyle name="强调文字颜色 1 3 2 2" xfId="2068"/>
    <cellStyle name="强调文字颜色 1 3 2 2 2" xfId="2069"/>
    <cellStyle name="强调文字颜色 1 3 2 2 3" xfId="2070"/>
    <cellStyle name="强调文字颜色 1 3 2 3" xfId="2071"/>
    <cellStyle name="强调文字颜色 1 3 2 3 2" xfId="2072"/>
    <cellStyle name="强调文字颜色 1 3 2 3 3" xfId="2073"/>
    <cellStyle name="强调文字颜色 1 3 2 4" xfId="2074"/>
    <cellStyle name="强调文字颜色 1 3 2 5" xfId="2075"/>
    <cellStyle name="强调文字颜色 1 3 3" xfId="2076"/>
    <cellStyle name="强调文字颜色 1 3 3 2" xfId="2077"/>
    <cellStyle name="强调文字颜色 1 3 3 3" xfId="2078"/>
    <cellStyle name="强调文字颜色 1 3 4" xfId="2079"/>
    <cellStyle name="强调文字颜色 1 3 4 2" xfId="2080"/>
    <cellStyle name="强调文字颜色 1 3 4 3" xfId="2081"/>
    <cellStyle name="强调文字颜色 1 3 5" xfId="2082"/>
    <cellStyle name="强调文字颜色 1 3 6" xfId="2083"/>
    <cellStyle name="强调文字颜色 1 3 7" xfId="2066"/>
    <cellStyle name="强调文字颜色 1 3 8" xfId="2474"/>
    <cellStyle name="强调文字颜色 2 2" xfId="83"/>
    <cellStyle name="强调文字颜色 2 2 2" xfId="2085"/>
    <cellStyle name="强调文字颜色 2 2 2 2" xfId="2086"/>
    <cellStyle name="强调文字颜色 2 2 2 2 2" xfId="2087"/>
    <cellStyle name="强调文字颜色 2 2 2 2 3" xfId="2088"/>
    <cellStyle name="强调文字颜色 2 2 2 3" xfId="2089"/>
    <cellStyle name="强调文字颜色 2 2 2 3 2" xfId="2090"/>
    <cellStyle name="强调文字颜色 2 2 2 3 3" xfId="2091"/>
    <cellStyle name="强调文字颜色 2 2 2 4" xfId="2092"/>
    <cellStyle name="强调文字颜色 2 2 2 5" xfId="2093"/>
    <cellStyle name="强调文字颜色 2 2 3" xfId="2094"/>
    <cellStyle name="强调文字颜色 2 2 3 2" xfId="2095"/>
    <cellStyle name="强调文字颜色 2 2 3 3" xfId="2096"/>
    <cellStyle name="强调文字颜色 2 2 4" xfId="2097"/>
    <cellStyle name="强调文字颜色 2 2 5" xfId="2098"/>
    <cellStyle name="强调文字颜色 2 2 6" xfId="2084"/>
    <cellStyle name="强调文字颜色 2 2 7" xfId="2475"/>
    <cellStyle name="强调文字颜色 2 3" xfId="84"/>
    <cellStyle name="强调文字颜色 2 3 2" xfId="2100"/>
    <cellStyle name="强调文字颜色 2 3 2 2" xfId="2101"/>
    <cellStyle name="强调文字颜色 2 3 2 2 2" xfId="2102"/>
    <cellStyle name="强调文字颜色 2 3 2 2 3" xfId="2103"/>
    <cellStyle name="强调文字颜色 2 3 2 3" xfId="2104"/>
    <cellStyle name="强调文字颜色 2 3 2 3 2" xfId="2105"/>
    <cellStyle name="强调文字颜色 2 3 2 3 3" xfId="2106"/>
    <cellStyle name="强调文字颜色 2 3 2 4" xfId="2107"/>
    <cellStyle name="强调文字颜色 2 3 2 5" xfId="2108"/>
    <cellStyle name="强调文字颜色 2 3 3" xfId="2109"/>
    <cellStyle name="强调文字颜色 2 3 3 2" xfId="2110"/>
    <cellStyle name="强调文字颜色 2 3 3 3" xfId="2111"/>
    <cellStyle name="强调文字颜色 2 3 4" xfId="2112"/>
    <cellStyle name="强调文字颜色 2 3 4 2" xfId="2113"/>
    <cellStyle name="强调文字颜色 2 3 4 3" xfId="2114"/>
    <cellStyle name="强调文字颜色 2 3 5" xfId="2115"/>
    <cellStyle name="强调文字颜色 2 3 6" xfId="2116"/>
    <cellStyle name="强调文字颜色 2 3 7" xfId="2099"/>
    <cellStyle name="强调文字颜色 2 3 8" xfId="2476"/>
    <cellStyle name="强调文字颜色 3 2" xfId="85"/>
    <cellStyle name="强调文字颜色 3 2 2" xfId="2118"/>
    <cellStyle name="强调文字颜色 3 2 2 2" xfId="2119"/>
    <cellStyle name="强调文字颜色 3 2 2 2 2" xfId="2120"/>
    <cellStyle name="强调文字颜色 3 2 2 2 3" xfId="2121"/>
    <cellStyle name="强调文字颜色 3 2 2 3" xfId="2122"/>
    <cellStyle name="强调文字颜色 3 2 2 3 2" xfId="2123"/>
    <cellStyle name="强调文字颜色 3 2 2 3 3" xfId="2124"/>
    <cellStyle name="强调文字颜色 3 2 2 4" xfId="2125"/>
    <cellStyle name="强调文字颜色 3 2 2 5" xfId="2126"/>
    <cellStyle name="强调文字颜色 3 2 3" xfId="2127"/>
    <cellStyle name="强调文字颜色 3 2 3 2" xfId="2128"/>
    <cellStyle name="强调文字颜色 3 2 3 3" xfId="2129"/>
    <cellStyle name="强调文字颜色 3 2 4" xfId="2130"/>
    <cellStyle name="强调文字颜色 3 2 5" xfId="2131"/>
    <cellStyle name="强调文字颜色 3 2 6" xfId="2117"/>
    <cellStyle name="强调文字颜色 3 2 7" xfId="2477"/>
    <cellStyle name="强调文字颜色 3 3" xfId="86"/>
    <cellStyle name="强调文字颜色 3 3 2" xfId="2133"/>
    <cellStyle name="强调文字颜色 3 3 2 2" xfId="2134"/>
    <cellStyle name="强调文字颜色 3 3 2 2 2" xfId="2135"/>
    <cellStyle name="强调文字颜色 3 3 2 2 3" xfId="2136"/>
    <cellStyle name="强调文字颜色 3 3 2 3" xfId="2137"/>
    <cellStyle name="强调文字颜色 3 3 2 3 2" xfId="2138"/>
    <cellStyle name="强调文字颜色 3 3 2 3 3" xfId="2139"/>
    <cellStyle name="强调文字颜色 3 3 2 4" xfId="2140"/>
    <cellStyle name="强调文字颜色 3 3 2 5" xfId="2141"/>
    <cellStyle name="强调文字颜色 3 3 3" xfId="2142"/>
    <cellStyle name="强调文字颜色 3 3 3 2" xfId="2143"/>
    <cellStyle name="强调文字颜色 3 3 3 3" xfId="2144"/>
    <cellStyle name="强调文字颜色 3 3 4" xfId="2145"/>
    <cellStyle name="强调文字颜色 3 3 4 2" xfId="2146"/>
    <cellStyle name="强调文字颜色 3 3 4 3" xfId="2147"/>
    <cellStyle name="强调文字颜色 3 3 5" xfId="2148"/>
    <cellStyle name="强调文字颜色 3 3 6" xfId="2149"/>
    <cellStyle name="强调文字颜色 3 3 7" xfId="2132"/>
    <cellStyle name="强调文字颜色 3 3 8" xfId="2478"/>
    <cellStyle name="强调文字颜色 4 2" xfId="87"/>
    <cellStyle name="强调文字颜色 4 2 2" xfId="2151"/>
    <cellStyle name="强调文字颜色 4 2 2 2" xfId="2152"/>
    <cellStyle name="强调文字颜色 4 2 2 2 2" xfId="2153"/>
    <cellStyle name="强调文字颜色 4 2 2 2 3" xfId="2154"/>
    <cellStyle name="强调文字颜色 4 2 2 3" xfId="2155"/>
    <cellStyle name="强调文字颜色 4 2 2 3 2" xfId="2156"/>
    <cellStyle name="强调文字颜色 4 2 2 3 3" xfId="2157"/>
    <cellStyle name="强调文字颜色 4 2 2 4" xfId="2158"/>
    <cellStyle name="强调文字颜色 4 2 2 5" xfId="2159"/>
    <cellStyle name="强调文字颜色 4 2 3" xfId="2160"/>
    <cellStyle name="强调文字颜色 4 2 3 2" xfId="2161"/>
    <cellStyle name="强调文字颜色 4 2 3 3" xfId="2162"/>
    <cellStyle name="强调文字颜色 4 2 4" xfId="2163"/>
    <cellStyle name="强调文字颜色 4 2 5" xfId="2164"/>
    <cellStyle name="强调文字颜色 4 2 6" xfId="2150"/>
    <cellStyle name="强调文字颜色 4 2 7" xfId="2479"/>
    <cellStyle name="强调文字颜色 4 3" xfId="88"/>
    <cellStyle name="强调文字颜色 4 3 2" xfId="2166"/>
    <cellStyle name="强调文字颜色 4 3 2 2" xfId="2167"/>
    <cellStyle name="强调文字颜色 4 3 2 2 2" xfId="2168"/>
    <cellStyle name="强调文字颜色 4 3 2 2 3" xfId="2169"/>
    <cellStyle name="强调文字颜色 4 3 2 3" xfId="2170"/>
    <cellStyle name="强调文字颜色 4 3 2 3 2" xfId="2171"/>
    <cellStyle name="强调文字颜色 4 3 2 3 3" xfId="2172"/>
    <cellStyle name="强调文字颜色 4 3 2 4" xfId="2173"/>
    <cellStyle name="强调文字颜色 4 3 2 5" xfId="2174"/>
    <cellStyle name="强调文字颜色 4 3 3" xfId="2175"/>
    <cellStyle name="强调文字颜色 4 3 3 2" xfId="2176"/>
    <cellStyle name="强调文字颜色 4 3 3 3" xfId="2177"/>
    <cellStyle name="强调文字颜色 4 3 4" xfId="2178"/>
    <cellStyle name="强调文字颜色 4 3 4 2" xfId="2179"/>
    <cellStyle name="强调文字颜色 4 3 4 3" xfId="2180"/>
    <cellStyle name="强调文字颜色 4 3 5" xfId="2181"/>
    <cellStyle name="强调文字颜色 4 3 6" xfId="2182"/>
    <cellStyle name="强调文字颜色 4 3 7" xfId="2165"/>
    <cellStyle name="强调文字颜色 4 3 8" xfId="2480"/>
    <cellStyle name="强调文字颜色 5 2" xfId="89"/>
    <cellStyle name="强调文字颜色 5 2 2" xfId="2184"/>
    <cellStyle name="强调文字颜色 5 2 2 2" xfId="2185"/>
    <cellStyle name="强调文字颜色 5 2 2 2 2" xfId="2186"/>
    <cellStyle name="强调文字颜色 5 2 2 2 3" xfId="2187"/>
    <cellStyle name="强调文字颜色 5 2 2 3" xfId="2188"/>
    <cellStyle name="强调文字颜色 5 2 2 3 2" xfId="2189"/>
    <cellStyle name="强调文字颜色 5 2 2 3 3" xfId="2190"/>
    <cellStyle name="强调文字颜色 5 2 2 4" xfId="2191"/>
    <cellStyle name="强调文字颜色 5 2 2 5" xfId="2192"/>
    <cellStyle name="强调文字颜色 5 2 3" xfId="2193"/>
    <cellStyle name="强调文字颜色 5 2 3 2" xfId="2194"/>
    <cellStyle name="强调文字颜色 5 2 3 3" xfId="2195"/>
    <cellStyle name="强调文字颜色 5 2 4" xfId="2196"/>
    <cellStyle name="强调文字颜色 5 2 5" xfId="2197"/>
    <cellStyle name="强调文字颜色 5 2 6" xfId="2183"/>
    <cellStyle name="强调文字颜色 5 2 7" xfId="2481"/>
    <cellStyle name="强调文字颜色 5 3" xfId="90"/>
    <cellStyle name="强调文字颜色 5 3 2" xfId="2199"/>
    <cellStyle name="强调文字颜色 5 3 2 2" xfId="2200"/>
    <cellStyle name="强调文字颜色 5 3 2 2 2" xfId="2201"/>
    <cellStyle name="强调文字颜色 5 3 2 2 3" xfId="2202"/>
    <cellStyle name="强调文字颜色 5 3 2 3" xfId="2203"/>
    <cellStyle name="强调文字颜色 5 3 2 3 2" xfId="2204"/>
    <cellStyle name="强调文字颜色 5 3 2 3 3" xfId="2205"/>
    <cellStyle name="强调文字颜色 5 3 2 4" xfId="2206"/>
    <cellStyle name="强调文字颜色 5 3 2 5" xfId="2207"/>
    <cellStyle name="强调文字颜色 5 3 3" xfId="2208"/>
    <cellStyle name="强调文字颜色 5 3 3 2" xfId="2209"/>
    <cellStyle name="强调文字颜色 5 3 3 3" xfId="2210"/>
    <cellStyle name="强调文字颜色 5 3 4" xfId="2211"/>
    <cellStyle name="强调文字颜色 5 3 4 2" xfId="2212"/>
    <cellStyle name="强调文字颜色 5 3 4 3" xfId="2213"/>
    <cellStyle name="强调文字颜色 5 3 5" xfId="2214"/>
    <cellStyle name="强调文字颜色 5 3 6" xfId="2215"/>
    <cellStyle name="强调文字颜色 5 3 7" xfId="2198"/>
    <cellStyle name="强调文字颜色 5 3 8" xfId="2482"/>
    <cellStyle name="强调文字颜色 6 2" xfId="91"/>
    <cellStyle name="强调文字颜色 6 2 2" xfId="2217"/>
    <cellStyle name="强调文字颜色 6 2 2 2" xfId="2218"/>
    <cellStyle name="强调文字颜色 6 2 2 2 2" xfId="2219"/>
    <cellStyle name="强调文字颜色 6 2 2 2 3" xfId="2220"/>
    <cellStyle name="强调文字颜色 6 2 2 3" xfId="2221"/>
    <cellStyle name="强调文字颜色 6 2 2 3 2" xfId="2222"/>
    <cellStyle name="强调文字颜色 6 2 2 3 3" xfId="2223"/>
    <cellStyle name="强调文字颜色 6 2 2 4" xfId="2224"/>
    <cellStyle name="强调文字颜色 6 2 2 5" xfId="2225"/>
    <cellStyle name="强调文字颜色 6 2 3" xfId="2226"/>
    <cellStyle name="强调文字颜色 6 2 3 2" xfId="2227"/>
    <cellStyle name="强调文字颜色 6 2 3 3" xfId="2228"/>
    <cellStyle name="强调文字颜色 6 2 4" xfId="2229"/>
    <cellStyle name="强调文字颜色 6 2 5" xfId="2230"/>
    <cellStyle name="强调文字颜色 6 2 6" xfId="2216"/>
    <cellStyle name="强调文字颜色 6 2 7" xfId="2483"/>
    <cellStyle name="强调文字颜色 6 3" xfId="92"/>
    <cellStyle name="强调文字颜色 6 3 2" xfId="2232"/>
    <cellStyle name="强调文字颜色 6 3 2 2" xfId="2233"/>
    <cellStyle name="强调文字颜色 6 3 2 2 2" xfId="2234"/>
    <cellStyle name="强调文字颜色 6 3 2 2 3" xfId="2235"/>
    <cellStyle name="强调文字颜色 6 3 2 3" xfId="2236"/>
    <cellStyle name="强调文字颜色 6 3 2 3 2" xfId="2237"/>
    <cellStyle name="强调文字颜色 6 3 2 3 3" xfId="2238"/>
    <cellStyle name="强调文字颜色 6 3 2 4" xfId="2239"/>
    <cellStyle name="强调文字颜色 6 3 2 5" xfId="2240"/>
    <cellStyle name="强调文字颜色 6 3 3" xfId="2241"/>
    <cellStyle name="强调文字颜色 6 3 3 2" xfId="2242"/>
    <cellStyle name="强调文字颜色 6 3 3 3" xfId="2243"/>
    <cellStyle name="强调文字颜色 6 3 4" xfId="2244"/>
    <cellStyle name="强调文字颜色 6 3 4 2" xfId="2245"/>
    <cellStyle name="强调文字颜色 6 3 4 3" xfId="2246"/>
    <cellStyle name="强调文字颜色 6 3 5" xfId="2247"/>
    <cellStyle name="强调文字颜色 6 3 6" xfId="2248"/>
    <cellStyle name="强调文字颜色 6 3 7" xfId="2231"/>
    <cellStyle name="强调文字颜色 6 3 8" xfId="2484"/>
    <cellStyle name="适中 2" xfId="93"/>
    <cellStyle name="适中 2 2" xfId="2250"/>
    <cellStyle name="适中 2 2 2" xfId="2251"/>
    <cellStyle name="适中 2 2 2 2" xfId="2252"/>
    <cellStyle name="适中 2 2 2 3" xfId="2253"/>
    <cellStyle name="适中 2 2 3" xfId="2254"/>
    <cellStyle name="适中 2 2 3 2" xfId="2255"/>
    <cellStyle name="适中 2 2 3 3" xfId="2256"/>
    <cellStyle name="适中 2 2 4" xfId="2257"/>
    <cellStyle name="适中 2 2 5" xfId="2258"/>
    <cellStyle name="适中 2 3" xfId="2259"/>
    <cellStyle name="适中 2 3 2" xfId="2260"/>
    <cellStyle name="适中 2 3 3" xfId="2261"/>
    <cellStyle name="适中 2 4" xfId="2262"/>
    <cellStyle name="适中 2 5" xfId="2263"/>
    <cellStyle name="适中 2 6" xfId="2249"/>
    <cellStyle name="适中 2 7" xfId="2485"/>
    <cellStyle name="适中 3" xfId="94"/>
    <cellStyle name="适中 3 2" xfId="2265"/>
    <cellStyle name="适中 3 2 2" xfId="2266"/>
    <cellStyle name="适中 3 2 2 2" xfId="2267"/>
    <cellStyle name="适中 3 2 2 3" xfId="2268"/>
    <cellStyle name="适中 3 2 3" xfId="2269"/>
    <cellStyle name="适中 3 2 3 2" xfId="2270"/>
    <cellStyle name="适中 3 2 3 3" xfId="2271"/>
    <cellStyle name="适中 3 2 4" xfId="2272"/>
    <cellStyle name="适中 3 2 5" xfId="2273"/>
    <cellStyle name="适中 3 3" xfId="2274"/>
    <cellStyle name="适中 3 3 2" xfId="2275"/>
    <cellStyle name="适中 3 3 3" xfId="2276"/>
    <cellStyle name="适中 3 4" xfId="2277"/>
    <cellStyle name="适中 3 4 2" xfId="2278"/>
    <cellStyle name="适中 3 4 3" xfId="2279"/>
    <cellStyle name="适中 3 5" xfId="2280"/>
    <cellStyle name="适中 3 6" xfId="2281"/>
    <cellStyle name="适中 3 7" xfId="2264"/>
    <cellStyle name="适中 3 8" xfId="2486"/>
    <cellStyle name="输出 2" xfId="95"/>
    <cellStyle name="输出 2 2" xfId="2283"/>
    <cellStyle name="输出 2 2 2" xfId="2284"/>
    <cellStyle name="输出 2 2 2 2" xfId="2285"/>
    <cellStyle name="输出 2 2 2 3" xfId="2286"/>
    <cellStyle name="输出 2 2 3" xfId="2287"/>
    <cellStyle name="输出 2 2 3 2" xfId="2288"/>
    <cellStyle name="输出 2 2 3 3" xfId="2289"/>
    <cellStyle name="输出 2 2 4" xfId="2290"/>
    <cellStyle name="输出 2 2 5" xfId="2291"/>
    <cellStyle name="输出 2 3" xfId="2292"/>
    <cellStyle name="输出 2 3 2" xfId="2293"/>
    <cellStyle name="输出 2 3 3" xfId="2294"/>
    <cellStyle name="输出 2 4" xfId="2295"/>
    <cellStyle name="输出 2 5" xfId="2296"/>
    <cellStyle name="输出 2 6" xfId="2282"/>
    <cellStyle name="输出 2 7" xfId="2487"/>
    <cellStyle name="输出 3" xfId="96"/>
    <cellStyle name="输出 3 2" xfId="2298"/>
    <cellStyle name="输出 3 2 2" xfId="2299"/>
    <cellStyle name="输出 3 2 2 2" xfId="2300"/>
    <cellStyle name="输出 3 2 2 3" xfId="2301"/>
    <cellStyle name="输出 3 2 3" xfId="2302"/>
    <cellStyle name="输出 3 2 3 2" xfId="2303"/>
    <cellStyle name="输出 3 2 3 3" xfId="2304"/>
    <cellStyle name="输出 3 2 4" xfId="2305"/>
    <cellStyle name="输出 3 2 5" xfId="2306"/>
    <cellStyle name="输出 3 3" xfId="2307"/>
    <cellStyle name="输出 3 3 2" xfId="2308"/>
    <cellStyle name="输出 3 3 3" xfId="2309"/>
    <cellStyle name="输出 3 4" xfId="2310"/>
    <cellStyle name="输出 3 4 2" xfId="2311"/>
    <cellStyle name="输出 3 4 3" xfId="2312"/>
    <cellStyle name="输出 3 5" xfId="2313"/>
    <cellStyle name="输出 3 6" xfId="2314"/>
    <cellStyle name="输出 3 7" xfId="2297"/>
    <cellStyle name="输出 3 8" xfId="2488"/>
    <cellStyle name="输入 2" xfId="97"/>
    <cellStyle name="输入 2 2" xfId="2316"/>
    <cellStyle name="输入 2 2 2" xfId="2317"/>
    <cellStyle name="输入 2 2 2 2" xfId="2318"/>
    <cellStyle name="输入 2 2 2 3" xfId="2319"/>
    <cellStyle name="输入 2 2 3" xfId="2320"/>
    <cellStyle name="输入 2 2 3 2" xfId="2321"/>
    <cellStyle name="输入 2 2 3 3" xfId="2322"/>
    <cellStyle name="输入 2 2 4" xfId="2323"/>
    <cellStyle name="输入 2 2 5" xfId="2324"/>
    <cellStyle name="输入 2 3" xfId="2325"/>
    <cellStyle name="输入 2 3 2" xfId="2326"/>
    <cellStyle name="输入 2 3 3" xfId="2327"/>
    <cellStyle name="输入 2 4" xfId="2328"/>
    <cellStyle name="输入 2 5" xfId="2329"/>
    <cellStyle name="输入 2 6" xfId="2315"/>
    <cellStyle name="输入 2 7" xfId="2489"/>
    <cellStyle name="输入 3" xfId="98"/>
    <cellStyle name="输入 3 2" xfId="2331"/>
    <cellStyle name="输入 3 2 2" xfId="2332"/>
    <cellStyle name="输入 3 2 2 2" xfId="2333"/>
    <cellStyle name="输入 3 2 2 3" xfId="2334"/>
    <cellStyle name="输入 3 2 3" xfId="2335"/>
    <cellStyle name="输入 3 2 3 2" xfId="2336"/>
    <cellStyle name="输入 3 2 3 3" xfId="2337"/>
    <cellStyle name="输入 3 2 4" xfId="2338"/>
    <cellStyle name="输入 3 2 5" xfId="2339"/>
    <cellStyle name="输入 3 3" xfId="2340"/>
    <cellStyle name="输入 3 3 2" xfId="2341"/>
    <cellStyle name="输入 3 3 3" xfId="2342"/>
    <cellStyle name="输入 3 4" xfId="2343"/>
    <cellStyle name="输入 3 4 2" xfId="2344"/>
    <cellStyle name="输入 3 4 3" xfId="2345"/>
    <cellStyle name="输入 3 5" xfId="2346"/>
    <cellStyle name="输入 3 6" xfId="2347"/>
    <cellStyle name="输入 3 7" xfId="2330"/>
    <cellStyle name="输入 3 8" xfId="2490"/>
    <cellStyle name="注释 2" xfId="99"/>
    <cellStyle name="注释 2 2" xfId="2349"/>
    <cellStyle name="注释 2 2 2" xfId="2350"/>
    <cellStyle name="注释 2 2 2 2" xfId="2351"/>
    <cellStyle name="注释 2 2 2 2 2" xfId="2352"/>
    <cellStyle name="注释 2 2 2 2 3" xfId="2353"/>
    <cellStyle name="注释 2 2 2 3" xfId="2354"/>
    <cellStyle name="注释 2 2 2 3 2" xfId="2355"/>
    <cellStyle name="注释 2 2 2 3 3" xfId="2356"/>
    <cellStyle name="注释 2 2 2 4" xfId="2357"/>
    <cellStyle name="注释 2 2 2 5" xfId="2358"/>
    <cellStyle name="注释 2 2 3" xfId="2359"/>
    <cellStyle name="注释 2 2 3 2" xfId="2360"/>
    <cellStyle name="注释 2 2 3 3" xfId="2361"/>
    <cellStyle name="注释 2 2 4" xfId="2362"/>
    <cellStyle name="注释 2 2 5" xfId="2363"/>
    <cellStyle name="注释 2 3" xfId="2364"/>
    <cellStyle name="注释 2 3 2" xfId="2365"/>
    <cellStyle name="注释 2 3 2 2" xfId="2366"/>
    <cellStyle name="注释 2 3 2 3" xfId="2367"/>
    <cellStyle name="注释 2 3 3" xfId="2368"/>
    <cellStyle name="注释 2 3 3 2" xfId="2369"/>
    <cellStyle name="注释 2 3 3 3" xfId="2370"/>
    <cellStyle name="注释 2 3 4" xfId="2371"/>
    <cellStyle name="注释 2 3 5" xfId="2372"/>
    <cellStyle name="注释 2 4" xfId="2373"/>
    <cellStyle name="注释 2 4 2" xfId="2374"/>
    <cellStyle name="注释 2 4 3" xfId="2375"/>
    <cellStyle name="注释 2 5" xfId="2376"/>
    <cellStyle name="注释 2 6" xfId="2377"/>
    <cellStyle name="注释 2 7" xfId="2348"/>
    <cellStyle name="注释 2 8" xfId="2491"/>
    <cellStyle name="注释 3" xfId="100"/>
    <cellStyle name="注释 3 2" xfId="2379"/>
    <cellStyle name="注释 3 2 2" xfId="2380"/>
    <cellStyle name="注释 3 2 2 2" xfId="2381"/>
    <cellStyle name="注释 3 2 2 3" xfId="2382"/>
    <cellStyle name="注释 3 2 3" xfId="2383"/>
    <cellStyle name="注释 3 2 3 2" xfId="2384"/>
    <cellStyle name="注释 3 2 3 3" xfId="2385"/>
    <cellStyle name="注释 3 2 4" xfId="2386"/>
    <cellStyle name="注释 3 2 5" xfId="2387"/>
    <cellStyle name="注释 3 3" xfId="2388"/>
    <cellStyle name="注释 3 3 2" xfId="2389"/>
    <cellStyle name="注释 3 3 3" xfId="2390"/>
    <cellStyle name="注释 3 4" xfId="2391"/>
    <cellStyle name="注释 3 4 2" xfId="2392"/>
    <cellStyle name="注释 3 4 3" xfId="2393"/>
    <cellStyle name="注释 3 5" xfId="2394"/>
    <cellStyle name="注释 3 6" xfId="2395"/>
    <cellStyle name="注释 3 7" xfId="2378"/>
    <cellStyle name="注释 3 8" xfId="24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7"/>
  <sheetViews>
    <sheetView tabSelected="1" workbookViewId="0">
      <selection activeCell="A44" sqref="A44:XFD48"/>
    </sheetView>
  </sheetViews>
  <sheetFormatPr defaultRowHeight="13.5"/>
  <cols>
    <col min="1" max="1" width="3.125" customWidth="1"/>
    <col min="2" max="2" width="6.375" customWidth="1"/>
    <col min="3" max="3" width="4.375" customWidth="1"/>
    <col min="4" max="4" width="7.5" customWidth="1"/>
    <col min="5" max="5" width="6.125" customWidth="1"/>
    <col min="6" max="6" width="8.75" customWidth="1"/>
    <col min="7" max="7" width="8.25" customWidth="1"/>
    <col min="8" max="8" width="8.625" customWidth="1"/>
    <col min="9" max="9" width="9.5" customWidth="1"/>
    <col min="10" max="10" width="4.5" customWidth="1"/>
    <col min="11" max="11" width="10.875" customWidth="1"/>
    <col min="12" max="12" width="8" customWidth="1"/>
    <col min="13" max="13" width="6" customWidth="1"/>
    <col min="14" max="14" width="7.25" customWidth="1"/>
    <col min="15" max="15" width="7.375" customWidth="1"/>
    <col min="16" max="16" width="12" customWidth="1"/>
    <col min="17" max="19" width="8.875" customWidth="1"/>
  </cols>
  <sheetData>
    <row r="1" spans="1:19" ht="14.25">
      <c r="A1" s="36" t="s">
        <v>108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101.25">
      <c r="A2" s="18" t="s">
        <v>0</v>
      </c>
      <c r="B2" s="19" t="s">
        <v>100</v>
      </c>
      <c r="C2" s="19" t="s">
        <v>114</v>
      </c>
      <c r="D2" s="20" t="s">
        <v>102</v>
      </c>
      <c r="E2" s="19" t="s">
        <v>115</v>
      </c>
      <c r="F2" s="19" t="s">
        <v>98</v>
      </c>
      <c r="G2" s="19" t="s">
        <v>147</v>
      </c>
      <c r="H2" s="19" t="s">
        <v>147</v>
      </c>
      <c r="I2" s="19" t="s">
        <v>116</v>
      </c>
      <c r="J2" s="19" t="s">
        <v>99</v>
      </c>
      <c r="K2" s="19" t="s">
        <v>96</v>
      </c>
      <c r="L2" s="19" t="s">
        <v>117</v>
      </c>
      <c r="M2" s="19" t="s">
        <v>95</v>
      </c>
      <c r="N2" s="19" t="s">
        <v>118</v>
      </c>
      <c r="O2" s="19" t="s">
        <v>119</v>
      </c>
      <c r="P2" s="19" t="s">
        <v>113</v>
      </c>
      <c r="Q2" s="19" t="s">
        <v>120</v>
      </c>
      <c r="R2" s="19" t="s">
        <v>121</v>
      </c>
      <c r="S2" s="34" t="s">
        <v>137</v>
      </c>
    </row>
    <row r="3" spans="1:19" ht="14.25">
      <c r="A3" s="21">
        <v>1</v>
      </c>
      <c r="B3" s="21" t="s">
        <v>1</v>
      </c>
      <c r="C3" s="21">
        <v>12</v>
      </c>
      <c r="D3" s="22"/>
      <c r="E3" s="22">
        <v>333.33</v>
      </c>
      <c r="F3" s="23">
        <f t="shared" ref="F3:F34" si="0">E3*C3</f>
        <v>3999.96</v>
      </c>
      <c r="G3" s="23"/>
      <c r="H3" s="23"/>
      <c r="I3" s="24"/>
      <c r="J3" s="24"/>
      <c r="K3" s="26">
        <v>131736.66999999981</v>
      </c>
      <c r="L3" s="21">
        <v>13771.88</v>
      </c>
      <c r="M3" s="25">
        <v>0</v>
      </c>
      <c r="N3" s="24">
        <f>L3-M3</f>
        <v>13771.88</v>
      </c>
      <c r="O3" s="24">
        <v>1291227.9999999995</v>
      </c>
      <c r="P3" s="24">
        <f>N3/O3</f>
        <v>1.066572286226755E-2</v>
      </c>
      <c r="Q3" s="26">
        <f>K3*P3</f>
        <v>1405.0668130179936</v>
      </c>
      <c r="R3" s="26">
        <f>F3+I3+J3+Q3</f>
        <v>5405.0268130179938</v>
      </c>
      <c r="S3" s="24">
        <v>5405.03</v>
      </c>
    </row>
    <row r="4" spans="1:19" ht="14.25">
      <c r="A4" s="21">
        <v>2</v>
      </c>
      <c r="B4" s="21" t="s">
        <v>2</v>
      </c>
      <c r="C4" s="21">
        <v>12</v>
      </c>
      <c r="D4" s="22"/>
      <c r="E4" s="22">
        <v>333.33</v>
      </c>
      <c r="F4" s="23">
        <f t="shared" si="0"/>
        <v>3999.96</v>
      </c>
      <c r="G4" s="23"/>
      <c r="H4" s="23"/>
      <c r="I4" s="24"/>
      <c r="J4" s="24"/>
      <c r="K4" s="26">
        <v>131736.66999999981</v>
      </c>
      <c r="L4" s="21">
        <v>9852.48</v>
      </c>
      <c r="M4" s="25">
        <v>0</v>
      </c>
      <c r="N4" s="24">
        <f t="shared" ref="N4:N67" si="1">L4-M4</f>
        <v>9852.48</v>
      </c>
      <c r="O4" s="24">
        <v>1291227.9999999995</v>
      </c>
      <c r="P4" s="24">
        <f t="shared" ref="P4:P67" si="2">N4/O4</f>
        <v>7.6303178059955352E-3</v>
      </c>
      <c r="Q4" s="26">
        <f t="shared" ref="Q4:Q67" si="3">K4*P4</f>
        <v>1005.1926588035564</v>
      </c>
      <c r="R4" s="26">
        <f t="shared" ref="R4:R67" si="4">F4+I4+J4+Q4</f>
        <v>5005.1526588035567</v>
      </c>
      <c r="S4" s="24">
        <v>5005.1499999999996</v>
      </c>
    </row>
    <row r="5" spans="1:19" ht="14.25">
      <c r="A5" s="21">
        <v>3</v>
      </c>
      <c r="B5" s="21" t="s">
        <v>3</v>
      </c>
      <c r="C5" s="21">
        <v>12</v>
      </c>
      <c r="D5" s="22"/>
      <c r="E5" s="22">
        <v>333.33</v>
      </c>
      <c r="F5" s="23">
        <f t="shared" si="0"/>
        <v>3999.96</v>
      </c>
      <c r="G5" s="23"/>
      <c r="H5" s="23"/>
      <c r="I5" s="24"/>
      <c r="J5" s="24"/>
      <c r="K5" s="26">
        <v>131736.66999999981</v>
      </c>
      <c r="L5" s="21">
        <v>10204.379999999999</v>
      </c>
      <c r="M5" s="25">
        <v>0</v>
      </c>
      <c r="N5" s="24">
        <f t="shared" si="1"/>
        <v>10204.379999999999</v>
      </c>
      <c r="O5" s="24">
        <v>1291228</v>
      </c>
      <c r="P5" s="24">
        <f t="shared" si="2"/>
        <v>7.9028490708070148E-3</v>
      </c>
      <c r="Q5" s="26">
        <f t="shared" si="3"/>
        <v>1041.0950201007088</v>
      </c>
      <c r="R5" s="26">
        <f t="shared" si="4"/>
        <v>5041.055020100709</v>
      </c>
      <c r="S5" s="24">
        <v>5041.0600000000004</v>
      </c>
    </row>
    <row r="6" spans="1:19" ht="14.25">
      <c r="A6" s="21">
        <v>4</v>
      </c>
      <c r="B6" s="21" t="s">
        <v>4</v>
      </c>
      <c r="C6" s="21">
        <v>12</v>
      </c>
      <c r="D6" s="22"/>
      <c r="E6" s="22">
        <v>333.33</v>
      </c>
      <c r="F6" s="23">
        <f t="shared" si="0"/>
        <v>3999.96</v>
      </c>
      <c r="G6" s="23"/>
      <c r="H6" s="23"/>
      <c r="I6" s="24"/>
      <c r="J6" s="24"/>
      <c r="K6" s="26">
        <v>131736.66999999981</v>
      </c>
      <c r="L6" s="21">
        <v>10954.08</v>
      </c>
      <c r="M6" s="25">
        <v>0</v>
      </c>
      <c r="N6" s="24">
        <f t="shared" si="1"/>
        <v>10954.08</v>
      </c>
      <c r="O6" s="24">
        <v>1291228</v>
      </c>
      <c r="P6" s="24">
        <f t="shared" si="2"/>
        <v>8.483459156709736E-3</v>
      </c>
      <c r="Q6" s="26">
        <f t="shared" si="3"/>
        <v>1117.5826593859472</v>
      </c>
      <c r="R6" s="26">
        <f t="shared" si="4"/>
        <v>5117.5426593859474</v>
      </c>
      <c r="S6" s="24">
        <v>5117.54</v>
      </c>
    </row>
    <row r="7" spans="1:19" ht="14.25">
      <c r="A7" s="21">
        <v>5</v>
      </c>
      <c r="B7" s="21" t="s">
        <v>5</v>
      </c>
      <c r="C7" s="21">
        <v>12</v>
      </c>
      <c r="D7" s="22"/>
      <c r="E7" s="22">
        <v>333.33</v>
      </c>
      <c r="F7" s="23">
        <f t="shared" si="0"/>
        <v>3999.96</v>
      </c>
      <c r="G7" s="23"/>
      <c r="H7" s="23"/>
      <c r="I7" s="24"/>
      <c r="J7" s="24"/>
      <c r="K7" s="26">
        <v>131736.66999999981</v>
      </c>
      <c r="L7" s="21">
        <v>10409.379999999999</v>
      </c>
      <c r="M7" s="25">
        <v>0</v>
      </c>
      <c r="N7" s="24">
        <f t="shared" si="1"/>
        <v>10409.379999999999</v>
      </c>
      <c r="O7" s="24">
        <v>1291228</v>
      </c>
      <c r="P7" s="24">
        <f t="shared" si="2"/>
        <v>8.0616126663919929E-3</v>
      </c>
      <c r="Q7" s="26">
        <f t="shared" si="3"/>
        <v>1062.0100075003006</v>
      </c>
      <c r="R7" s="26">
        <f t="shared" si="4"/>
        <v>5061.9700075003002</v>
      </c>
      <c r="S7" s="24">
        <v>5061.97</v>
      </c>
    </row>
    <row r="8" spans="1:19" ht="14.25">
      <c r="A8" s="21">
        <v>6</v>
      </c>
      <c r="B8" s="21" t="s">
        <v>6</v>
      </c>
      <c r="C8" s="21">
        <v>12</v>
      </c>
      <c r="D8" s="22"/>
      <c r="E8" s="22">
        <v>333.33</v>
      </c>
      <c r="F8" s="23">
        <f t="shared" si="0"/>
        <v>3999.96</v>
      </c>
      <c r="G8" s="23"/>
      <c r="H8" s="23"/>
      <c r="I8" s="24"/>
      <c r="J8" s="24"/>
      <c r="K8" s="26">
        <v>131736.66999999981</v>
      </c>
      <c r="L8" s="21">
        <v>12375.779999999999</v>
      </c>
      <c r="M8" s="25">
        <v>0</v>
      </c>
      <c r="N8" s="24">
        <f t="shared" si="1"/>
        <v>12375.779999999999</v>
      </c>
      <c r="O8" s="24">
        <v>1291228</v>
      </c>
      <c r="P8" s="24">
        <f t="shared" si="2"/>
        <v>9.5845040535056537E-3</v>
      </c>
      <c r="Q8" s="26">
        <f t="shared" si="3"/>
        <v>1262.6306476103348</v>
      </c>
      <c r="R8" s="26">
        <f t="shared" si="4"/>
        <v>5262.5906476103346</v>
      </c>
      <c r="S8" s="24">
        <v>5262.59</v>
      </c>
    </row>
    <row r="9" spans="1:19" s="1" customFormat="1" ht="14.25">
      <c r="A9" s="21">
        <v>7</v>
      </c>
      <c r="B9" s="21" t="s">
        <v>7</v>
      </c>
      <c r="C9" s="21">
        <v>12</v>
      </c>
      <c r="D9" s="22"/>
      <c r="E9" s="22">
        <v>333.33</v>
      </c>
      <c r="F9" s="23">
        <f t="shared" si="0"/>
        <v>3999.96</v>
      </c>
      <c r="G9" s="23"/>
      <c r="H9" s="23"/>
      <c r="I9" s="24"/>
      <c r="J9" s="24"/>
      <c r="K9" s="26">
        <v>131736.66999999981</v>
      </c>
      <c r="L9" s="21">
        <v>18948.599999999999</v>
      </c>
      <c r="M9" s="25">
        <v>0</v>
      </c>
      <c r="N9" s="24">
        <f t="shared" si="1"/>
        <v>18948.599999999999</v>
      </c>
      <c r="O9" s="24">
        <v>1291228</v>
      </c>
      <c r="P9" s="24">
        <f t="shared" si="2"/>
        <v>1.467486764537324E-2</v>
      </c>
      <c r="Q9" s="26">
        <f t="shared" si="3"/>
        <v>1933.2181962922089</v>
      </c>
      <c r="R9" s="26">
        <f t="shared" si="4"/>
        <v>5933.1781962922087</v>
      </c>
      <c r="S9" s="24">
        <v>5933.18</v>
      </c>
    </row>
    <row r="10" spans="1:19" ht="14.25">
      <c r="A10" s="21">
        <v>8</v>
      </c>
      <c r="B10" s="21" t="s">
        <v>8</v>
      </c>
      <c r="C10" s="21">
        <v>12</v>
      </c>
      <c r="D10" s="22"/>
      <c r="E10" s="22">
        <v>333.33</v>
      </c>
      <c r="F10" s="23">
        <f t="shared" si="0"/>
        <v>3999.96</v>
      </c>
      <c r="G10" s="23"/>
      <c r="H10" s="23"/>
      <c r="I10" s="24"/>
      <c r="J10" s="24"/>
      <c r="K10" s="26">
        <v>131736.66999999981</v>
      </c>
      <c r="L10" s="21">
        <v>18447.18</v>
      </c>
      <c r="M10" s="25">
        <v>0</v>
      </c>
      <c r="N10" s="24">
        <f t="shared" si="1"/>
        <v>18447.18</v>
      </c>
      <c r="O10" s="24">
        <v>1291228</v>
      </c>
      <c r="P10" s="24">
        <f t="shared" si="2"/>
        <v>1.4286539635138025E-2</v>
      </c>
      <c r="Q10" s="26">
        <f t="shared" si="3"/>
        <v>1882.0611573560957</v>
      </c>
      <c r="R10" s="26">
        <f t="shared" si="4"/>
        <v>5882.0211573560955</v>
      </c>
      <c r="S10" s="24">
        <v>5882.02</v>
      </c>
    </row>
    <row r="11" spans="1:19" ht="14.25">
      <c r="A11" s="21">
        <v>9</v>
      </c>
      <c r="B11" s="21" t="s">
        <v>9</v>
      </c>
      <c r="C11" s="21">
        <v>12</v>
      </c>
      <c r="D11" s="22"/>
      <c r="E11" s="22">
        <v>333.33</v>
      </c>
      <c r="F11" s="23">
        <f t="shared" si="0"/>
        <v>3999.96</v>
      </c>
      <c r="G11" s="23"/>
      <c r="H11" s="23"/>
      <c r="I11" s="24"/>
      <c r="J11" s="24"/>
      <c r="K11" s="26">
        <v>131736.66999999981</v>
      </c>
      <c r="L11" s="21">
        <v>11440.279999999999</v>
      </c>
      <c r="M11" s="25">
        <v>0</v>
      </c>
      <c r="N11" s="24">
        <f t="shared" si="1"/>
        <v>11440.279999999999</v>
      </c>
      <c r="O11" s="24">
        <v>1291228</v>
      </c>
      <c r="P11" s="24">
        <f t="shared" si="2"/>
        <v>8.8599999380434748E-3</v>
      </c>
      <c r="Q11" s="26">
        <f t="shared" si="3"/>
        <v>1167.1868880380521</v>
      </c>
      <c r="R11" s="26">
        <f t="shared" si="4"/>
        <v>5167.1468880380526</v>
      </c>
      <c r="S11" s="24">
        <v>5167.1499999999996</v>
      </c>
    </row>
    <row r="12" spans="1:19" ht="14.25">
      <c r="A12" s="21">
        <v>10</v>
      </c>
      <c r="B12" s="21" t="s">
        <v>10</v>
      </c>
      <c r="C12" s="21">
        <v>12</v>
      </c>
      <c r="D12" s="22"/>
      <c r="E12" s="22">
        <v>333.33</v>
      </c>
      <c r="F12" s="23">
        <f t="shared" si="0"/>
        <v>3999.96</v>
      </c>
      <c r="G12" s="23"/>
      <c r="H12" s="23"/>
      <c r="I12" s="24"/>
      <c r="J12" s="24"/>
      <c r="K12" s="26">
        <v>131736.66999999981</v>
      </c>
      <c r="L12" s="21">
        <v>13296.68</v>
      </c>
      <c r="M12" s="25">
        <v>0</v>
      </c>
      <c r="N12" s="24">
        <f t="shared" si="1"/>
        <v>13296.68</v>
      </c>
      <c r="O12" s="24">
        <v>1291228</v>
      </c>
      <c r="P12" s="24">
        <f t="shared" si="2"/>
        <v>1.029770110313593E-2</v>
      </c>
      <c r="Q12" s="26">
        <f t="shared" si="3"/>
        <v>1356.5848519824519</v>
      </c>
      <c r="R12" s="26">
        <f t="shared" si="4"/>
        <v>5356.5448519824522</v>
      </c>
      <c r="S12" s="24">
        <v>5356.54</v>
      </c>
    </row>
    <row r="13" spans="1:19" ht="14.25">
      <c r="A13" s="21">
        <v>11</v>
      </c>
      <c r="B13" s="21" t="s">
        <v>11</v>
      </c>
      <c r="C13" s="21">
        <v>12</v>
      </c>
      <c r="D13" s="22"/>
      <c r="E13" s="22">
        <v>333.33</v>
      </c>
      <c r="F13" s="23">
        <f t="shared" si="0"/>
        <v>3999.96</v>
      </c>
      <c r="G13" s="23"/>
      <c r="H13" s="23"/>
      <c r="I13" s="24"/>
      <c r="J13" s="24"/>
      <c r="K13" s="26">
        <v>131736.66999999981</v>
      </c>
      <c r="L13" s="21">
        <v>13226.88</v>
      </c>
      <c r="M13" s="25">
        <v>0</v>
      </c>
      <c r="N13" s="24">
        <f t="shared" si="1"/>
        <v>13226.88</v>
      </c>
      <c r="O13" s="24">
        <v>1291228</v>
      </c>
      <c r="P13" s="24">
        <f t="shared" si="2"/>
        <v>1.0243644034980653E-2</v>
      </c>
      <c r="Q13" s="26">
        <f t="shared" si="3"/>
        <v>1349.4635538337129</v>
      </c>
      <c r="R13" s="26">
        <f t="shared" si="4"/>
        <v>5349.4235538337125</v>
      </c>
      <c r="S13" s="24">
        <v>5349.42</v>
      </c>
    </row>
    <row r="14" spans="1:19" ht="14.25">
      <c r="A14" s="21">
        <v>12</v>
      </c>
      <c r="B14" s="21" t="s">
        <v>12</v>
      </c>
      <c r="C14" s="21">
        <v>12</v>
      </c>
      <c r="D14" s="22"/>
      <c r="E14" s="22">
        <v>333.33</v>
      </c>
      <c r="F14" s="23">
        <f t="shared" si="0"/>
        <v>3999.96</v>
      </c>
      <c r="G14" s="23"/>
      <c r="H14" s="23"/>
      <c r="I14" s="24"/>
      <c r="J14" s="24"/>
      <c r="K14" s="26">
        <v>131736.66999999981</v>
      </c>
      <c r="L14" s="21">
        <v>12491.68</v>
      </c>
      <c r="M14" s="25">
        <v>0</v>
      </c>
      <c r="N14" s="24">
        <f t="shared" si="1"/>
        <v>12491.68</v>
      </c>
      <c r="O14" s="24">
        <v>1291228</v>
      </c>
      <c r="P14" s="24">
        <f t="shared" si="2"/>
        <v>9.6742635692534558E-3</v>
      </c>
      <c r="Q14" s="26">
        <f t="shared" si="3"/>
        <v>1274.4552673157627</v>
      </c>
      <c r="R14" s="26">
        <f t="shared" si="4"/>
        <v>5274.4152673157623</v>
      </c>
      <c r="S14" s="24">
        <v>5274.42</v>
      </c>
    </row>
    <row r="15" spans="1:19" s="1" customFormat="1" ht="14.25">
      <c r="A15" s="21">
        <v>13</v>
      </c>
      <c r="B15" s="21" t="s">
        <v>13</v>
      </c>
      <c r="C15" s="21">
        <v>12</v>
      </c>
      <c r="D15" s="22"/>
      <c r="E15" s="22">
        <v>333.33</v>
      </c>
      <c r="F15" s="23">
        <f t="shared" si="0"/>
        <v>3999.96</v>
      </c>
      <c r="G15" s="23"/>
      <c r="H15" s="23"/>
      <c r="I15" s="24"/>
      <c r="J15" s="24"/>
      <c r="K15" s="26">
        <v>131736.66999999981</v>
      </c>
      <c r="L15" s="21">
        <v>18948.599999999999</v>
      </c>
      <c r="M15" s="25">
        <v>0</v>
      </c>
      <c r="N15" s="24">
        <f t="shared" si="1"/>
        <v>18948.599999999999</v>
      </c>
      <c r="O15" s="24">
        <v>1291228</v>
      </c>
      <c r="P15" s="24">
        <f t="shared" si="2"/>
        <v>1.467486764537324E-2</v>
      </c>
      <c r="Q15" s="26">
        <f t="shared" si="3"/>
        <v>1933.2181962922089</v>
      </c>
      <c r="R15" s="26">
        <f t="shared" si="4"/>
        <v>5933.1781962922087</v>
      </c>
      <c r="S15" s="24">
        <v>5933.18</v>
      </c>
    </row>
    <row r="16" spans="1:19" ht="14.25">
      <c r="A16" s="21">
        <v>14</v>
      </c>
      <c r="B16" s="21" t="s">
        <v>14</v>
      </c>
      <c r="C16" s="21">
        <v>12</v>
      </c>
      <c r="D16" s="22"/>
      <c r="E16" s="22">
        <v>333.33</v>
      </c>
      <c r="F16" s="23">
        <f t="shared" si="0"/>
        <v>3999.96</v>
      </c>
      <c r="G16" s="23"/>
      <c r="H16" s="23"/>
      <c r="I16" s="24"/>
      <c r="J16" s="24"/>
      <c r="K16" s="26">
        <v>131736.66999999981</v>
      </c>
      <c r="L16" s="21">
        <v>18408.78</v>
      </c>
      <c r="M16" s="25">
        <v>0</v>
      </c>
      <c r="N16" s="24">
        <f t="shared" si="1"/>
        <v>18408.78</v>
      </c>
      <c r="O16" s="24">
        <v>1291228</v>
      </c>
      <c r="P16" s="24">
        <f t="shared" si="2"/>
        <v>1.4256800503086984E-2</v>
      </c>
      <c r="Q16" s="26">
        <f t="shared" si="3"/>
        <v>1878.1434231310011</v>
      </c>
      <c r="R16" s="26">
        <f t="shared" si="4"/>
        <v>5878.1034231310014</v>
      </c>
      <c r="S16" s="24">
        <v>5878.1</v>
      </c>
    </row>
    <row r="17" spans="1:19" ht="14.25">
      <c r="A17" s="21">
        <v>15</v>
      </c>
      <c r="B17" s="21" t="s">
        <v>15</v>
      </c>
      <c r="C17" s="21">
        <v>12</v>
      </c>
      <c r="D17" s="22"/>
      <c r="E17" s="22">
        <v>333.33</v>
      </c>
      <c r="F17" s="23">
        <f t="shared" si="0"/>
        <v>3999.96</v>
      </c>
      <c r="G17" s="23"/>
      <c r="H17" s="23"/>
      <c r="I17" s="24"/>
      <c r="J17" s="24"/>
      <c r="K17" s="26">
        <v>131736.66999999981</v>
      </c>
      <c r="L17" s="21">
        <v>16066.98</v>
      </c>
      <c r="M17" s="25">
        <v>0</v>
      </c>
      <c r="N17" s="24">
        <f t="shared" si="1"/>
        <v>16066.98</v>
      </c>
      <c r="O17" s="24">
        <v>1291228</v>
      </c>
      <c r="P17" s="24">
        <f t="shared" si="2"/>
        <v>1.2443178121911855E-2</v>
      </c>
      <c r="Q17" s="26">
        <f t="shared" si="3"/>
        <v>1639.2228499975195</v>
      </c>
      <c r="R17" s="26">
        <f t="shared" si="4"/>
        <v>5639.18284999752</v>
      </c>
      <c r="S17" s="24">
        <v>5639.18</v>
      </c>
    </row>
    <row r="18" spans="1:19" ht="14.25">
      <c r="A18" s="21">
        <v>16</v>
      </c>
      <c r="B18" s="21" t="s">
        <v>16</v>
      </c>
      <c r="C18" s="21">
        <v>12</v>
      </c>
      <c r="D18" s="22"/>
      <c r="E18" s="22">
        <v>333.33</v>
      </c>
      <c r="F18" s="23">
        <f t="shared" si="0"/>
        <v>3999.96</v>
      </c>
      <c r="G18" s="23"/>
      <c r="H18" s="23"/>
      <c r="I18" s="24"/>
      <c r="J18" s="24"/>
      <c r="K18" s="26">
        <v>131736.66999999981</v>
      </c>
      <c r="L18" s="21">
        <v>14701.98</v>
      </c>
      <c r="M18" s="25">
        <v>0</v>
      </c>
      <c r="N18" s="24">
        <f t="shared" si="1"/>
        <v>14701.98</v>
      </c>
      <c r="O18" s="24">
        <v>1291228</v>
      </c>
      <c r="P18" s="24">
        <f t="shared" si="2"/>
        <v>1.1386044912285049E-2</v>
      </c>
      <c r="Q18" s="26">
        <f t="shared" si="3"/>
        <v>1499.9596412148724</v>
      </c>
      <c r="R18" s="26">
        <f t="shared" si="4"/>
        <v>5499.9196412148722</v>
      </c>
      <c r="S18" s="24">
        <v>5499.92</v>
      </c>
    </row>
    <row r="19" spans="1:19" ht="14.25">
      <c r="A19" s="21">
        <v>17</v>
      </c>
      <c r="B19" s="21" t="s">
        <v>17</v>
      </c>
      <c r="C19" s="21">
        <v>12</v>
      </c>
      <c r="D19" s="22"/>
      <c r="E19" s="22">
        <v>333.33</v>
      </c>
      <c r="F19" s="23">
        <f t="shared" si="0"/>
        <v>3999.96</v>
      </c>
      <c r="G19" s="23"/>
      <c r="H19" s="23"/>
      <c r="I19" s="24"/>
      <c r="J19" s="24"/>
      <c r="K19" s="26">
        <v>131736.66999999981</v>
      </c>
      <c r="L19" s="21">
        <v>13648.58</v>
      </c>
      <c r="M19" s="25">
        <v>0</v>
      </c>
      <c r="N19" s="24">
        <f t="shared" si="1"/>
        <v>13648.58</v>
      </c>
      <c r="O19" s="24">
        <v>1291228</v>
      </c>
      <c r="P19" s="24">
        <f t="shared" si="2"/>
        <v>1.0570232367947411E-2</v>
      </c>
      <c r="Q19" s="26">
        <f t="shared" si="3"/>
        <v>1392.4872132796047</v>
      </c>
      <c r="R19" s="26">
        <f t="shared" si="4"/>
        <v>5392.4472132796045</v>
      </c>
      <c r="S19" s="24">
        <v>5392.45</v>
      </c>
    </row>
    <row r="20" spans="1:19" ht="14.25">
      <c r="A20" s="21">
        <v>18</v>
      </c>
      <c r="B20" s="21" t="s">
        <v>18</v>
      </c>
      <c r="C20" s="21">
        <v>12</v>
      </c>
      <c r="D20" s="22"/>
      <c r="E20" s="22">
        <v>333.33</v>
      </c>
      <c r="F20" s="23">
        <f t="shared" si="0"/>
        <v>3999.96</v>
      </c>
      <c r="G20" s="23"/>
      <c r="H20" s="23"/>
      <c r="I20" s="24"/>
      <c r="J20" s="24"/>
      <c r="K20" s="26">
        <v>131736.66999999981</v>
      </c>
      <c r="L20" s="21">
        <v>14259.779999999999</v>
      </c>
      <c r="M20" s="25">
        <v>0</v>
      </c>
      <c r="N20" s="24">
        <f t="shared" si="1"/>
        <v>14259.779999999999</v>
      </c>
      <c r="O20" s="24">
        <v>1291228</v>
      </c>
      <c r="P20" s="24">
        <f t="shared" si="2"/>
        <v>1.1043580219759794E-2</v>
      </c>
      <c r="Q20" s="26">
        <f t="shared" si="3"/>
        <v>1454.8444830290214</v>
      </c>
      <c r="R20" s="26">
        <f t="shared" si="4"/>
        <v>5454.8044830290219</v>
      </c>
      <c r="S20" s="24">
        <v>5454.8</v>
      </c>
    </row>
    <row r="21" spans="1:19" ht="14.25">
      <c r="A21" s="21">
        <v>19</v>
      </c>
      <c r="B21" s="21" t="s">
        <v>19</v>
      </c>
      <c r="C21" s="21">
        <v>12</v>
      </c>
      <c r="D21" s="22"/>
      <c r="E21" s="22">
        <v>333.33</v>
      </c>
      <c r="F21" s="23">
        <f t="shared" si="0"/>
        <v>3999.96</v>
      </c>
      <c r="G21" s="23"/>
      <c r="H21" s="23"/>
      <c r="I21" s="24"/>
      <c r="J21" s="24"/>
      <c r="K21" s="26">
        <v>131736.66999999981</v>
      </c>
      <c r="L21" s="21">
        <v>16967.68</v>
      </c>
      <c r="M21" s="25">
        <v>0</v>
      </c>
      <c r="N21" s="24">
        <f t="shared" si="1"/>
        <v>16967.68</v>
      </c>
      <c r="O21" s="24">
        <v>1291228</v>
      </c>
      <c r="P21" s="24">
        <f t="shared" si="2"/>
        <v>1.314073114895278E-2</v>
      </c>
      <c r="Q21" s="26">
        <f t="shared" si="3"/>
        <v>1731.1161629283108</v>
      </c>
      <c r="R21" s="26">
        <f t="shared" si="4"/>
        <v>5731.0761629283106</v>
      </c>
      <c r="S21" s="24">
        <v>5731.08</v>
      </c>
    </row>
    <row r="22" spans="1:19" ht="14.25">
      <c r="A22" s="21">
        <v>20</v>
      </c>
      <c r="B22" s="21" t="s">
        <v>20</v>
      </c>
      <c r="C22" s="21">
        <v>12</v>
      </c>
      <c r="D22" s="22"/>
      <c r="E22" s="22">
        <v>333.33</v>
      </c>
      <c r="F22" s="23">
        <f t="shared" si="0"/>
        <v>3999.96</v>
      </c>
      <c r="G22" s="23"/>
      <c r="H22" s="23"/>
      <c r="I22" s="24"/>
      <c r="J22" s="24"/>
      <c r="K22" s="26">
        <v>131736.66999999981</v>
      </c>
      <c r="L22" s="21">
        <v>15078.08</v>
      </c>
      <c r="M22" s="25">
        <v>0</v>
      </c>
      <c r="N22" s="24">
        <f t="shared" si="1"/>
        <v>15078.08</v>
      </c>
      <c r="O22" s="24">
        <v>1291228</v>
      </c>
      <c r="P22" s="24">
        <f t="shared" si="2"/>
        <v>1.1677318025941196E-2</v>
      </c>
      <c r="Q22" s="26">
        <f t="shared" si="3"/>
        <v>1538.3309912684645</v>
      </c>
      <c r="R22" s="26">
        <f t="shared" si="4"/>
        <v>5538.2909912684645</v>
      </c>
      <c r="S22" s="24">
        <v>5538.29</v>
      </c>
    </row>
    <row r="23" spans="1:19" ht="14.25">
      <c r="A23" s="21">
        <v>21</v>
      </c>
      <c r="B23" s="21" t="s">
        <v>21</v>
      </c>
      <c r="C23" s="21">
        <v>12</v>
      </c>
      <c r="D23" s="22"/>
      <c r="E23" s="22">
        <v>333.33</v>
      </c>
      <c r="F23" s="23">
        <f t="shared" si="0"/>
        <v>3999.96</v>
      </c>
      <c r="G23" s="23"/>
      <c r="H23" s="23"/>
      <c r="I23" s="24"/>
      <c r="J23" s="24"/>
      <c r="K23" s="26">
        <v>131736.66999999981</v>
      </c>
      <c r="L23" s="21">
        <v>14783.68</v>
      </c>
      <c r="M23" s="25">
        <v>0</v>
      </c>
      <c r="N23" s="24">
        <f t="shared" si="1"/>
        <v>14783.68</v>
      </c>
      <c r="O23" s="24">
        <v>1291228</v>
      </c>
      <c r="P23" s="24">
        <f t="shared" si="2"/>
        <v>1.1449318013549892E-2</v>
      </c>
      <c r="Q23" s="26">
        <f t="shared" si="3"/>
        <v>1508.2950288760755</v>
      </c>
      <c r="R23" s="26">
        <f t="shared" si="4"/>
        <v>5508.2550288760758</v>
      </c>
      <c r="S23" s="24">
        <v>5508.26</v>
      </c>
    </row>
    <row r="24" spans="1:19" ht="14.25">
      <c r="A24" s="21">
        <v>22</v>
      </c>
      <c r="B24" s="21" t="s">
        <v>22</v>
      </c>
      <c r="C24" s="21">
        <v>12</v>
      </c>
      <c r="D24" s="22"/>
      <c r="E24" s="22">
        <v>333.33</v>
      </c>
      <c r="F24" s="23">
        <f t="shared" si="0"/>
        <v>3999.96</v>
      </c>
      <c r="G24" s="23"/>
      <c r="H24" s="23"/>
      <c r="I24" s="24"/>
      <c r="J24" s="24"/>
      <c r="K24" s="26">
        <v>131736.66999999981</v>
      </c>
      <c r="L24" s="21">
        <v>10282.48</v>
      </c>
      <c r="M24" s="25">
        <v>0</v>
      </c>
      <c r="N24" s="24">
        <f t="shared" si="1"/>
        <v>10282.48</v>
      </c>
      <c r="O24" s="24">
        <v>1291228</v>
      </c>
      <c r="P24" s="24">
        <f t="shared" si="2"/>
        <v>7.9633341284420719E-3</v>
      </c>
      <c r="Q24" s="26">
        <f t="shared" si="3"/>
        <v>1049.0631201783094</v>
      </c>
      <c r="R24" s="26">
        <f t="shared" si="4"/>
        <v>5049.0231201783099</v>
      </c>
      <c r="S24" s="24">
        <v>5049.0200000000004</v>
      </c>
    </row>
    <row r="25" spans="1:19" ht="14.25">
      <c r="A25" s="21">
        <v>23</v>
      </c>
      <c r="B25" s="21" t="s">
        <v>23</v>
      </c>
      <c r="C25" s="21">
        <v>12</v>
      </c>
      <c r="D25" s="22"/>
      <c r="E25" s="22">
        <v>333.33</v>
      </c>
      <c r="F25" s="23">
        <f t="shared" si="0"/>
        <v>3999.96</v>
      </c>
      <c r="G25" s="23"/>
      <c r="H25" s="23"/>
      <c r="I25" s="24">
        <v>500</v>
      </c>
      <c r="J25" s="24"/>
      <c r="K25" s="26">
        <v>131736.66999999981</v>
      </c>
      <c r="L25" s="21">
        <v>19251.78</v>
      </c>
      <c r="M25" s="25">
        <v>3000</v>
      </c>
      <c r="N25" s="24">
        <f t="shared" si="1"/>
        <v>16251.779999999999</v>
      </c>
      <c r="O25" s="24">
        <v>1291228</v>
      </c>
      <c r="P25" s="24">
        <f t="shared" si="2"/>
        <v>1.2586297694907482E-2</v>
      </c>
      <c r="Q25" s="26">
        <f t="shared" si="3"/>
        <v>1658.0769459557853</v>
      </c>
      <c r="R25" s="26">
        <f t="shared" si="4"/>
        <v>6158.0369459557851</v>
      </c>
      <c r="S25" s="24">
        <v>6158.04</v>
      </c>
    </row>
    <row r="26" spans="1:19" ht="14.25">
      <c r="A26" s="21">
        <v>24</v>
      </c>
      <c r="B26" s="21" t="s">
        <v>24</v>
      </c>
      <c r="C26" s="21">
        <v>12</v>
      </c>
      <c r="D26" s="22"/>
      <c r="E26" s="22">
        <v>333.33</v>
      </c>
      <c r="F26" s="23">
        <f t="shared" si="0"/>
        <v>3999.96</v>
      </c>
      <c r="G26" s="23"/>
      <c r="H26" s="23"/>
      <c r="I26" s="24">
        <v>500</v>
      </c>
      <c r="J26" s="24">
        <v>500</v>
      </c>
      <c r="K26" s="26">
        <v>131736.66999999981</v>
      </c>
      <c r="L26" s="21">
        <v>21119.78</v>
      </c>
      <c r="M26" s="25">
        <v>5945</v>
      </c>
      <c r="N26" s="24">
        <f t="shared" si="1"/>
        <v>15174.779999999999</v>
      </c>
      <c r="O26" s="24">
        <v>1291228</v>
      </c>
      <c r="P26" s="24">
        <f t="shared" si="2"/>
        <v>1.1752207975663476E-2</v>
      </c>
      <c r="Q26" s="26">
        <f t="shared" si="3"/>
        <v>1548.1967438613451</v>
      </c>
      <c r="R26" s="26">
        <f t="shared" si="4"/>
        <v>6548.1567438613456</v>
      </c>
      <c r="S26" s="24">
        <v>6548.16</v>
      </c>
    </row>
    <row r="27" spans="1:19" ht="14.25">
      <c r="A27" s="21">
        <v>25</v>
      </c>
      <c r="B27" s="21" t="s">
        <v>25</v>
      </c>
      <c r="C27" s="21">
        <v>12</v>
      </c>
      <c r="D27" s="22"/>
      <c r="E27" s="22">
        <v>333.33</v>
      </c>
      <c r="F27" s="23">
        <f t="shared" si="0"/>
        <v>3999.96</v>
      </c>
      <c r="G27" s="23"/>
      <c r="H27" s="23"/>
      <c r="I27" s="24">
        <v>500</v>
      </c>
      <c r="J27" s="24">
        <v>500</v>
      </c>
      <c r="K27" s="26">
        <v>131736.66999999981</v>
      </c>
      <c r="L27" s="21">
        <v>22042.98</v>
      </c>
      <c r="M27" s="25">
        <v>5895</v>
      </c>
      <c r="N27" s="24">
        <f t="shared" si="1"/>
        <v>16147.98</v>
      </c>
      <c r="O27" s="24">
        <v>1291228</v>
      </c>
      <c r="P27" s="24">
        <f t="shared" si="2"/>
        <v>1.2505909103582015E-2</v>
      </c>
      <c r="Q27" s="26">
        <f t="shared" si="3"/>
        <v>1647.4868206285773</v>
      </c>
      <c r="R27" s="26">
        <f t="shared" si="4"/>
        <v>6647.4468206285774</v>
      </c>
      <c r="S27" s="24">
        <v>6647.45</v>
      </c>
    </row>
    <row r="28" spans="1:19" ht="14.25">
      <c r="A28" s="21">
        <v>26</v>
      </c>
      <c r="B28" s="21" t="s">
        <v>26</v>
      </c>
      <c r="C28" s="21">
        <v>12</v>
      </c>
      <c r="D28" s="22"/>
      <c r="E28" s="22">
        <v>333.33</v>
      </c>
      <c r="F28" s="23">
        <f t="shared" si="0"/>
        <v>3999.96</v>
      </c>
      <c r="G28" s="23"/>
      <c r="H28" s="23"/>
      <c r="I28" s="24"/>
      <c r="J28" s="24"/>
      <c r="K28" s="26">
        <v>131736.66999999981</v>
      </c>
      <c r="L28" s="21">
        <v>15354.08</v>
      </c>
      <c r="M28" s="25">
        <v>0</v>
      </c>
      <c r="N28" s="24">
        <f t="shared" si="1"/>
        <v>15354.08</v>
      </c>
      <c r="O28" s="24">
        <v>1291228</v>
      </c>
      <c r="P28" s="24">
        <f t="shared" si="2"/>
        <v>1.1891068037558045E-2</v>
      </c>
      <c r="Q28" s="26">
        <f t="shared" si="3"/>
        <v>1566.4897060113294</v>
      </c>
      <c r="R28" s="26">
        <f t="shared" si="4"/>
        <v>5566.4497060113299</v>
      </c>
      <c r="S28" s="24">
        <v>5566.45</v>
      </c>
    </row>
    <row r="29" spans="1:19" ht="14.25">
      <c r="A29" s="21">
        <v>27</v>
      </c>
      <c r="B29" s="21" t="s">
        <v>27</v>
      </c>
      <c r="C29" s="21">
        <v>12</v>
      </c>
      <c r="D29" s="22"/>
      <c r="E29" s="22">
        <v>333.33</v>
      </c>
      <c r="F29" s="23">
        <f t="shared" si="0"/>
        <v>3999.96</v>
      </c>
      <c r="G29" s="23"/>
      <c r="H29" s="23"/>
      <c r="I29" s="24"/>
      <c r="J29" s="24"/>
      <c r="K29" s="26">
        <v>131736.66999999981</v>
      </c>
      <c r="L29" s="21">
        <v>14613.58</v>
      </c>
      <c r="M29" s="25">
        <v>0</v>
      </c>
      <c r="N29" s="24">
        <f t="shared" si="1"/>
        <v>14613.58</v>
      </c>
      <c r="O29" s="24">
        <v>1291228</v>
      </c>
      <c r="P29" s="24">
        <f t="shared" si="2"/>
        <v>1.1317582952042552E-2</v>
      </c>
      <c r="Q29" s="26">
        <f t="shared" si="3"/>
        <v>1490.9406905508533</v>
      </c>
      <c r="R29" s="26">
        <f t="shared" si="4"/>
        <v>5490.9006905508531</v>
      </c>
      <c r="S29" s="24">
        <v>5490.9</v>
      </c>
    </row>
    <row r="30" spans="1:19" ht="14.25">
      <c r="A30" s="21">
        <v>28</v>
      </c>
      <c r="B30" s="21" t="s">
        <v>28</v>
      </c>
      <c r="C30" s="21">
        <v>12</v>
      </c>
      <c r="D30" s="22"/>
      <c r="E30" s="22">
        <v>333.33</v>
      </c>
      <c r="F30" s="23">
        <f t="shared" si="0"/>
        <v>3999.96</v>
      </c>
      <c r="G30" s="23"/>
      <c r="H30" s="23"/>
      <c r="I30" s="24"/>
      <c r="J30" s="24"/>
      <c r="K30" s="26">
        <v>131736.66999999981</v>
      </c>
      <c r="L30" s="21">
        <v>16387.28</v>
      </c>
      <c r="M30" s="25">
        <v>0</v>
      </c>
      <c r="N30" s="24">
        <f t="shared" si="1"/>
        <v>16387.28</v>
      </c>
      <c r="O30" s="24">
        <v>1291228</v>
      </c>
      <c r="P30" s="24">
        <f t="shared" si="2"/>
        <v>1.2691236559306334E-2</v>
      </c>
      <c r="Q30" s="26">
        <f t="shared" si="3"/>
        <v>1671.9012425052715</v>
      </c>
      <c r="R30" s="26">
        <f t="shared" si="4"/>
        <v>5671.8612425052715</v>
      </c>
      <c r="S30" s="24">
        <v>5671.86</v>
      </c>
    </row>
    <row r="31" spans="1:19" ht="14.25">
      <c r="A31" s="21">
        <v>29</v>
      </c>
      <c r="B31" s="21" t="s">
        <v>29</v>
      </c>
      <c r="C31" s="21">
        <v>12</v>
      </c>
      <c r="D31" s="22"/>
      <c r="E31" s="22">
        <v>333.33</v>
      </c>
      <c r="F31" s="23">
        <f t="shared" si="0"/>
        <v>3999.96</v>
      </c>
      <c r="G31" s="23"/>
      <c r="H31" s="23"/>
      <c r="I31" s="24"/>
      <c r="J31" s="24"/>
      <c r="K31" s="26">
        <v>131736.66999999981</v>
      </c>
      <c r="L31" s="21">
        <v>13549.18</v>
      </c>
      <c r="M31" s="25">
        <v>0</v>
      </c>
      <c r="N31" s="24">
        <f t="shared" si="1"/>
        <v>13549.18</v>
      </c>
      <c r="O31" s="24">
        <v>1291228</v>
      </c>
      <c r="P31" s="24">
        <f t="shared" si="2"/>
        <v>1.0493251385502793E-2</v>
      </c>
      <c r="Q31" s="26">
        <f t="shared" si="3"/>
        <v>1382.3459949990222</v>
      </c>
      <c r="R31" s="26">
        <f t="shared" si="4"/>
        <v>5382.305994999022</v>
      </c>
      <c r="S31" s="24">
        <v>5382.31</v>
      </c>
    </row>
    <row r="32" spans="1:19" ht="14.25">
      <c r="A32" s="21">
        <v>30</v>
      </c>
      <c r="B32" s="21" t="s">
        <v>30</v>
      </c>
      <c r="C32" s="21">
        <v>12</v>
      </c>
      <c r="D32" s="22"/>
      <c r="E32" s="22">
        <v>333.33</v>
      </c>
      <c r="F32" s="23">
        <f t="shared" si="0"/>
        <v>3999.96</v>
      </c>
      <c r="G32" s="23"/>
      <c r="H32" s="23"/>
      <c r="I32" s="24"/>
      <c r="J32" s="24"/>
      <c r="K32" s="26">
        <v>131736.66999999981</v>
      </c>
      <c r="L32" s="21">
        <v>12122.48</v>
      </c>
      <c r="M32" s="25">
        <v>0</v>
      </c>
      <c r="N32" s="24">
        <f t="shared" si="1"/>
        <v>12122.48</v>
      </c>
      <c r="O32" s="24">
        <v>1291228</v>
      </c>
      <c r="P32" s="24">
        <f t="shared" si="2"/>
        <v>9.3883342058877287E-3</v>
      </c>
      <c r="Q32" s="26">
        <f t="shared" si="3"/>
        <v>1236.7878851307419</v>
      </c>
      <c r="R32" s="26">
        <f t="shared" si="4"/>
        <v>5236.7478851307424</v>
      </c>
      <c r="S32" s="24">
        <v>5236.75</v>
      </c>
    </row>
    <row r="33" spans="1:19" ht="14.25">
      <c r="A33" s="21">
        <v>31</v>
      </c>
      <c r="B33" s="21" t="s">
        <v>31</v>
      </c>
      <c r="C33" s="21">
        <v>12</v>
      </c>
      <c r="D33" s="22"/>
      <c r="E33" s="22">
        <v>333.33</v>
      </c>
      <c r="F33" s="23">
        <f t="shared" si="0"/>
        <v>3999.96</v>
      </c>
      <c r="G33" s="23"/>
      <c r="H33" s="23"/>
      <c r="I33" s="24">
        <v>500</v>
      </c>
      <c r="J33" s="24"/>
      <c r="K33" s="26">
        <v>131736.66999999981</v>
      </c>
      <c r="L33" s="21">
        <v>21101.18</v>
      </c>
      <c r="M33" s="25">
        <v>3000</v>
      </c>
      <c r="N33" s="24">
        <f t="shared" si="1"/>
        <v>18101.18</v>
      </c>
      <c r="O33" s="24">
        <v>1291228</v>
      </c>
      <c r="P33" s="24">
        <f t="shared" si="2"/>
        <v>1.4018577664053134E-2</v>
      </c>
      <c r="Q33" s="26">
        <f t="shared" si="3"/>
        <v>1846.7607395987359</v>
      </c>
      <c r="R33" s="26">
        <f t="shared" si="4"/>
        <v>6346.7207395987361</v>
      </c>
      <c r="S33" s="24">
        <v>6346.72</v>
      </c>
    </row>
    <row r="34" spans="1:19" ht="14.25">
      <c r="A34" s="21">
        <v>32</v>
      </c>
      <c r="B34" s="21" t="s">
        <v>32</v>
      </c>
      <c r="C34" s="21">
        <v>12</v>
      </c>
      <c r="D34" s="22"/>
      <c r="E34" s="22">
        <v>333.33</v>
      </c>
      <c r="F34" s="23">
        <f t="shared" si="0"/>
        <v>3999.96</v>
      </c>
      <c r="G34" s="23"/>
      <c r="H34" s="23"/>
      <c r="I34" s="24"/>
      <c r="J34" s="24">
        <v>500</v>
      </c>
      <c r="K34" s="26">
        <v>131736.66999999981</v>
      </c>
      <c r="L34" s="21">
        <v>21666.080000000002</v>
      </c>
      <c r="M34" s="25">
        <v>3095</v>
      </c>
      <c r="N34" s="24">
        <f t="shared" si="1"/>
        <v>18571.080000000002</v>
      </c>
      <c r="O34" s="24">
        <v>1291228</v>
      </c>
      <c r="P34" s="24">
        <f t="shared" si="2"/>
        <v>1.4382494803396458E-2</v>
      </c>
      <c r="Q34" s="26">
        <f t="shared" si="3"/>
        <v>1894.7019716917514</v>
      </c>
      <c r="R34" s="26">
        <f t="shared" si="4"/>
        <v>6394.6619716917512</v>
      </c>
      <c r="S34" s="24">
        <v>6394.66</v>
      </c>
    </row>
    <row r="35" spans="1:19" ht="14.25">
      <c r="A35" s="21">
        <v>33</v>
      </c>
      <c r="B35" s="21" t="s">
        <v>33</v>
      </c>
      <c r="C35" s="21">
        <v>12</v>
      </c>
      <c r="D35" s="22"/>
      <c r="E35" s="22">
        <v>333.33</v>
      </c>
      <c r="F35" s="23">
        <f t="shared" ref="F35:F66" si="5">E35*C35</f>
        <v>3999.96</v>
      </c>
      <c r="G35" s="23"/>
      <c r="H35" s="23"/>
      <c r="I35" s="24">
        <v>500</v>
      </c>
      <c r="J35" s="24"/>
      <c r="K35" s="26">
        <v>131736.66999999981</v>
      </c>
      <c r="L35" s="21">
        <v>21140.28</v>
      </c>
      <c r="M35" s="25">
        <v>3000</v>
      </c>
      <c r="N35" s="24">
        <f t="shared" si="1"/>
        <v>18140.28</v>
      </c>
      <c r="O35" s="24">
        <v>1291228</v>
      </c>
      <c r="P35" s="24">
        <f t="shared" si="2"/>
        <v>1.4048858915698853E-2</v>
      </c>
      <c r="Q35" s="26">
        <f t="shared" si="3"/>
        <v>1850.7498908539749</v>
      </c>
      <c r="R35" s="26">
        <f t="shared" si="4"/>
        <v>6350.7098908539747</v>
      </c>
      <c r="S35" s="24">
        <v>6350.71</v>
      </c>
    </row>
    <row r="36" spans="1:19" ht="14.25">
      <c r="A36" s="21">
        <v>34</v>
      </c>
      <c r="B36" s="21" t="s">
        <v>34</v>
      </c>
      <c r="C36" s="21">
        <v>12</v>
      </c>
      <c r="D36" s="22"/>
      <c r="E36" s="22">
        <v>333.33</v>
      </c>
      <c r="F36" s="23">
        <f t="shared" si="5"/>
        <v>3999.96</v>
      </c>
      <c r="G36" s="23"/>
      <c r="H36" s="23"/>
      <c r="I36" s="24"/>
      <c r="J36" s="24"/>
      <c r="K36" s="26">
        <v>131736.66999999981</v>
      </c>
      <c r="L36" s="21">
        <v>18166.48</v>
      </c>
      <c r="M36" s="25">
        <v>0</v>
      </c>
      <c r="N36" s="24">
        <f t="shared" si="1"/>
        <v>18166.48</v>
      </c>
      <c r="O36" s="24">
        <v>1291228</v>
      </c>
      <c r="P36" s="24">
        <f t="shared" si="2"/>
        <v>1.4069149677671177E-2</v>
      </c>
      <c r="Q36" s="26">
        <f t="shared" si="3"/>
        <v>1853.4229282679717</v>
      </c>
      <c r="R36" s="26">
        <f t="shared" si="4"/>
        <v>5853.3829282679717</v>
      </c>
      <c r="S36" s="24">
        <v>5853.38</v>
      </c>
    </row>
    <row r="37" spans="1:19" ht="14.25">
      <c r="A37" s="21">
        <v>35</v>
      </c>
      <c r="B37" s="21" t="s">
        <v>35</v>
      </c>
      <c r="C37" s="21">
        <v>12</v>
      </c>
      <c r="D37" s="22"/>
      <c r="E37" s="22">
        <v>333.33</v>
      </c>
      <c r="F37" s="23">
        <f t="shared" si="5"/>
        <v>3999.96</v>
      </c>
      <c r="G37" s="23"/>
      <c r="H37" s="23"/>
      <c r="I37" s="24">
        <v>500</v>
      </c>
      <c r="J37" s="24">
        <v>500</v>
      </c>
      <c r="K37" s="26">
        <v>131736.66999999981</v>
      </c>
      <c r="L37" s="21">
        <v>20232.580000000002</v>
      </c>
      <c r="M37" s="25">
        <v>6045</v>
      </c>
      <c r="N37" s="24">
        <f t="shared" si="1"/>
        <v>14187.580000000002</v>
      </c>
      <c r="O37" s="24">
        <v>1291228</v>
      </c>
      <c r="P37" s="24">
        <f t="shared" si="2"/>
        <v>1.098766445585133E-2</v>
      </c>
      <c r="Q37" s="26">
        <f t="shared" si="3"/>
        <v>1447.4783264912141</v>
      </c>
      <c r="R37" s="26">
        <f t="shared" si="4"/>
        <v>6447.438326491214</v>
      </c>
      <c r="S37" s="24">
        <v>6447.44</v>
      </c>
    </row>
    <row r="38" spans="1:19" s="1" customFormat="1" ht="14.25">
      <c r="A38" s="21">
        <v>36</v>
      </c>
      <c r="B38" s="21" t="s">
        <v>36</v>
      </c>
      <c r="C38" s="21">
        <v>12</v>
      </c>
      <c r="D38" s="22"/>
      <c r="E38" s="22">
        <v>333.33</v>
      </c>
      <c r="F38" s="23">
        <f t="shared" si="5"/>
        <v>3999.96</v>
      </c>
      <c r="G38" s="23"/>
      <c r="H38" s="23"/>
      <c r="I38" s="24"/>
      <c r="J38" s="24"/>
      <c r="K38" s="26">
        <v>131736.66999999981</v>
      </c>
      <c r="L38" s="21">
        <v>18898.599999999999</v>
      </c>
      <c r="M38" s="25">
        <v>0</v>
      </c>
      <c r="N38" s="24">
        <f t="shared" si="1"/>
        <v>18898.599999999999</v>
      </c>
      <c r="O38" s="24">
        <v>1291228</v>
      </c>
      <c r="P38" s="24">
        <f t="shared" si="2"/>
        <v>1.4636144817181783E-2</v>
      </c>
      <c r="Q38" s="26">
        <f t="shared" si="3"/>
        <v>1928.116979853284</v>
      </c>
      <c r="R38" s="26">
        <f t="shared" si="4"/>
        <v>5928.0769798532838</v>
      </c>
      <c r="S38" s="24">
        <v>5928.08</v>
      </c>
    </row>
    <row r="39" spans="1:19" ht="14.25">
      <c r="A39" s="21">
        <v>37</v>
      </c>
      <c r="B39" s="21" t="s">
        <v>37</v>
      </c>
      <c r="C39" s="21">
        <v>12</v>
      </c>
      <c r="D39" s="22"/>
      <c r="E39" s="22">
        <v>333.33</v>
      </c>
      <c r="F39" s="23">
        <f t="shared" si="5"/>
        <v>3999.96</v>
      </c>
      <c r="G39" s="23"/>
      <c r="H39" s="23"/>
      <c r="I39" s="24"/>
      <c r="J39" s="24"/>
      <c r="K39" s="26">
        <v>131736.66999999981</v>
      </c>
      <c r="L39" s="21">
        <v>14428.38</v>
      </c>
      <c r="M39" s="25">
        <v>0</v>
      </c>
      <c r="N39" s="24">
        <f t="shared" si="1"/>
        <v>14428.38</v>
      </c>
      <c r="O39" s="24">
        <v>1291228</v>
      </c>
      <c r="P39" s="24">
        <f t="shared" si="2"/>
        <v>1.1174153596421391E-2</v>
      </c>
      <c r="Q39" s="26">
        <f t="shared" si="3"/>
        <v>1472.0457848610758</v>
      </c>
      <c r="R39" s="26">
        <f t="shared" si="4"/>
        <v>5472.0057848610759</v>
      </c>
      <c r="S39" s="24">
        <v>5472.01</v>
      </c>
    </row>
    <row r="40" spans="1:19" ht="14.25">
      <c r="A40" s="21">
        <v>38</v>
      </c>
      <c r="B40" s="21" t="s">
        <v>38</v>
      </c>
      <c r="C40" s="21">
        <v>12</v>
      </c>
      <c r="D40" s="22"/>
      <c r="E40" s="22">
        <v>333.33</v>
      </c>
      <c r="F40" s="23">
        <f t="shared" si="5"/>
        <v>3999.96</v>
      </c>
      <c r="G40" s="23"/>
      <c r="H40" s="23"/>
      <c r="I40" s="24"/>
      <c r="J40" s="24"/>
      <c r="K40" s="26">
        <v>131736.66999999981</v>
      </c>
      <c r="L40" s="21">
        <v>11863.68</v>
      </c>
      <c r="M40" s="25">
        <v>0</v>
      </c>
      <c r="N40" s="24">
        <f t="shared" si="1"/>
        <v>11863.68</v>
      </c>
      <c r="O40" s="24">
        <v>1291228</v>
      </c>
      <c r="P40" s="24">
        <f t="shared" si="2"/>
        <v>9.1879048471687416E-3</v>
      </c>
      <c r="Q40" s="26">
        <f t="shared" si="3"/>
        <v>1210.3839888428672</v>
      </c>
      <c r="R40" s="26">
        <f t="shared" si="4"/>
        <v>5210.3439888428675</v>
      </c>
      <c r="S40" s="24">
        <v>5210.34</v>
      </c>
    </row>
    <row r="41" spans="1:19" ht="14.25">
      <c r="A41" s="21">
        <v>39</v>
      </c>
      <c r="B41" s="21" t="s">
        <v>39</v>
      </c>
      <c r="C41" s="21">
        <v>12</v>
      </c>
      <c r="D41" s="22"/>
      <c r="E41" s="22">
        <v>333.33</v>
      </c>
      <c r="F41" s="23">
        <f t="shared" si="5"/>
        <v>3999.96</v>
      </c>
      <c r="G41" s="23"/>
      <c r="H41" s="23"/>
      <c r="I41" s="24"/>
      <c r="J41" s="24"/>
      <c r="K41" s="26">
        <v>131736.66999999981</v>
      </c>
      <c r="L41" s="21">
        <v>12926.88</v>
      </c>
      <c r="M41" s="25">
        <v>0</v>
      </c>
      <c r="N41" s="24">
        <f t="shared" si="1"/>
        <v>12926.88</v>
      </c>
      <c r="O41" s="24">
        <v>1291228</v>
      </c>
      <c r="P41" s="24">
        <f t="shared" si="2"/>
        <v>1.0011307065831905E-2</v>
      </c>
      <c r="Q41" s="26">
        <f t="shared" si="3"/>
        <v>1318.856255200164</v>
      </c>
      <c r="R41" s="26">
        <f t="shared" si="4"/>
        <v>5318.8162552001641</v>
      </c>
      <c r="S41" s="24">
        <v>5318.82</v>
      </c>
    </row>
    <row r="42" spans="1:19" ht="14.25">
      <c r="A42" s="21">
        <v>40</v>
      </c>
      <c r="B42" s="21" t="s">
        <v>40</v>
      </c>
      <c r="C42" s="21">
        <v>12</v>
      </c>
      <c r="D42" s="22"/>
      <c r="E42" s="22">
        <v>333.33</v>
      </c>
      <c r="F42" s="23">
        <f t="shared" si="5"/>
        <v>3999.96</v>
      </c>
      <c r="G42" s="23"/>
      <c r="H42" s="23"/>
      <c r="I42" s="24"/>
      <c r="J42" s="24"/>
      <c r="K42" s="26">
        <v>131736.66999999981</v>
      </c>
      <c r="L42" s="21">
        <v>13520.88</v>
      </c>
      <c r="M42" s="25">
        <v>0</v>
      </c>
      <c r="N42" s="24">
        <f t="shared" si="1"/>
        <v>13520.88</v>
      </c>
      <c r="O42" s="24">
        <v>1291228</v>
      </c>
      <c r="P42" s="24">
        <f t="shared" si="2"/>
        <v>1.0471334264746427E-2</v>
      </c>
      <c r="Q42" s="26">
        <f t="shared" si="3"/>
        <v>1379.4587064945906</v>
      </c>
      <c r="R42" s="26">
        <f t="shared" si="4"/>
        <v>5379.4187064945909</v>
      </c>
      <c r="S42" s="24">
        <v>5379.42</v>
      </c>
    </row>
    <row r="43" spans="1:19" ht="14.25">
      <c r="A43" s="21">
        <v>41</v>
      </c>
      <c r="B43" s="21" t="s">
        <v>41</v>
      </c>
      <c r="C43" s="21">
        <v>12</v>
      </c>
      <c r="D43" s="22"/>
      <c r="E43" s="22">
        <v>333.33</v>
      </c>
      <c r="F43" s="23">
        <f t="shared" si="5"/>
        <v>3999.96</v>
      </c>
      <c r="G43" s="23"/>
      <c r="H43" s="23"/>
      <c r="I43" s="24">
        <v>500</v>
      </c>
      <c r="J43" s="24">
        <v>500</v>
      </c>
      <c r="K43" s="26">
        <v>131736.66999999981</v>
      </c>
      <c r="L43" s="21">
        <v>23078.68</v>
      </c>
      <c r="M43" s="25">
        <v>5945</v>
      </c>
      <c r="N43" s="24">
        <f t="shared" si="1"/>
        <v>17133.68</v>
      </c>
      <c r="O43" s="24">
        <v>1291228</v>
      </c>
      <c r="P43" s="24">
        <f t="shared" si="2"/>
        <v>1.3269290938548421E-2</v>
      </c>
      <c r="Q43" s="26">
        <f t="shared" si="3"/>
        <v>1748.052201505541</v>
      </c>
      <c r="R43" s="26">
        <f t="shared" si="4"/>
        <v>6748.0122015055413</v>
      </c>
      <c r="S43" s="24">
        <v>6748.01</v>
      </c>
    </row>
    <row r="44" spans="1:19" ht="14.25">
      <c r="A44" s="21">
        <v>42</v>
      </c>
      <c r="B44" s="21" t="s">
        <v>42</v>
      </c>
      <c r="C44" s="21">
        <v>12</v>
      </c>
      <c r="D44" s="22"/>
      <c r="E44" s="22">
        <v>333.33</v>
      </c>
      <c r="F44" s="23">
        <f t="shared" si="5"/>
        <v>3999.96</v>
      </c>
      <c r="G44" s="23"/>
      <c r="H44" s="23"/>
      <c r="I44" s="24">
        <v>500</v>
      </c>
      <c r="J44" s="24">
        <v>500</v>
      </c>
      <c r="K44" s="26">
        <v>131736.66999999981</v>
      </c>
      <c r="L44" s="21">
        <v>23504.879999999997</v>
      </c>
      <c r="M44" s="25">
        <v>5895</v>
      </c>
      <c r="N44" s="24">
        <f t="shared" si="1"/>
        <v>17609.879999999997</v>
      </c>
      <c r="O44" s="24">
        <v>1291228</v>
      </c>
      <c r="P44" s="24">
        <f t="shared" si="2"/>
        <v>1.3638087154243864E-2</v>
      </c>
      <c r="Q44" s="26">
        <f t="shared" si="3"/>
        <v>1796.6361868698605</v>
      </c>
      <c r="R44" s="26">
        <f t="shared" si="4"/>
        <v>6796.5961868698605</v>
      </c>
      <c r="S44" s="24">
        <v>6796.6</v>
      </c>
    </row>
    <row r="45" spans="1:19" ht="14.25">
      <c r="A45" s="21">
        <v>43</v>
      </c>
      <c r="B45" s="21" t="s">
        <v>43</v>
      </c>
      <c r="C45" s="21">
        <v>12</v>
      </c>
      <c r="D45" s="22"/>
      <c r="E45" s="22">
        <v>333.33</v>
      </c>
      <c r="F45" s="23">
        <f t="shared" si="5"/>
        <v>3999.96</v>
      </c>
      <c r="G45" s="23"/>
      <c r="H45" s="23"/>
      <c r="I45" s="24"/>
      <c r="J45" s="24"/>
      <c r="K45" s="26">
        <v>131736.66999999981</v>
      </c>
      <c r="L45" s="21">
        <v>14797.08</v>
      </c>
      <c r="M45" s="25">
        <v>0</v>
      </c>
      <c r="N45" s="24">
        <f t="shared" si="1"/>
        <v>14797.08</v>
      </c>
      <c r="O45" s="24">
        <v>1291228</v>
      </c>
      <c r="P45" s="24">
        <f t="shared" si="2"/>
        <v>1.1459695731505203E-2</v>
      </c>
      <c r="Q45" s="26">
        <f t="shared" si="3"/>
        <v>1509.6621548817072</v>
      </c>
      <c r="R45" s="26">
        <f t="shared" si="4"/>
        <v>5509.6221548817075</v>
      </c>
      <c r="S45" s="24">
        <v>5509.62</v>
      </c>
    </row>
    <row r="46" spans="1:19" s="1" customFormat="1" ht="14.25">
      <c r="A46" s="21">
        <v>44</v>
      </c>
      <c r="B46" s="21" t="s">
        <v>44</v>
      </c>
      <c r="C46" s="21">
        <v>12</v>
      </c>
      <c r="D46" s="22"/>
      <c r="E46" s="22">
        <v>333.33</v>
      </c>
      <c r="F46" s="23">
        <f t="shared" si="5"/>
        <v>3999.96</v>
      </c>
      <c r="G46" s="23"/>
      <c r="H46" s="23"/>
      <c r="I46" s="24"/>
      <c r="J46" s="24"/>
      <c r="K46" s="26">
        <v>131736.66999999981</v>
      </c>
      <c r="L46" s="21">
        <v>17226</v>
      </c>
      <c r="M46" s="25">
        <v>0</v>
      </c>
      <c r="N46" s="24">
        <f t="shared" si="1"/>
        <v>17226</v>
      </c>
      <c r="O46" s="24">
        <v>1291228</v>
      </c>
      <c r="P46" s="24">
        <f t="shared" si="2"/>
        <v>1.3340788768521128E-2</v>
      </c>
      <c r="Q46" s="26">
        <f t="shared" si="3"/>
        <v>1757.4710875383716</v>
      </c>
      <c r="R46" s="26">
        <f t="shared" si="4"/>
        <v>5757.4310875383717</v>
      </c>
      <c r="S46" s="24">
        <v>5757.43</v>
      </c>
    </row>
    <row r="47" spans="1:19" ht="14.25">
      <c r="A47" s="21">
        <v>45</v>
      </c>
      <c r="B47" s="21" t="s">
        <v>45</v>
      </c>
      <c r="C47" s="21">
        <v>12</v>
      </c>
      <c r="D47" s="22"/>
      <c r="E47" s="22">
        <v>333.33</v>
      </c>
      <c r="F47" s="23">
        <f t="shared" si="5"/>
        <v>3999.96</v>
      </c>
      <c r="G47" s="23"/>
      <c r="H47" s="23"/>
      <c r="I47" s="24"/>
      <c r="J47" s="24"/>
      <c r="K47" s="26">
        <v>131736.66999999981</v>
      </c>
      <c r="L47" s="21">
        <v>22374.68</v>
      </c>
      <c r="M47" s="25">
        <v>0</v>
      </c>
      <c r="N47" s="24">
        <f t="shared" si="1"/>
        <v>22374.68</v>
      </c>
      <c r="O47" s="24">
        <v>1291228</v>
      </c>
      <c r="P47" s="24">
        <f t="shared" si="2"/>
        <v>1.7328217789577053E-2</v>
      </c>
      <c r="Q47" s="26">
        <f t="shared" si="3"/>
        <v>2282.7617086336381</v>
      </c>
      <c r="R47" s="26">
        <f t="shared" si="4"/>
        <v>6282.7217086336386</v>
      </c>
      <c r="S47" s="24">
        <v>6282.72</v>
      </c>
    </row>
    <row r="48" spans="1:19" ht="14.25">
      <c r="A48" s="21">
        <v>46</v>
      </c>
      <c r="B48" s="21" t="s">
        <v>46</v>
      </c>
      <c r="C48" s="21">
        <v>12</v>
      </c>
      <c r="D48" s="22"/>
      <c r="E48" s="22">
        <v>333.33</v>
      </c>
      <c r="F48" s="23">
        <f t="shared" si="5"/>
        <v>3999.96</v>
      </c>
      <c r="G48" s="23"/>
      <c r="H48" s="23"/>
      <c r="I48" s="24">
        <v>500</v>
      </c>
      <c r="J48" s="24">
        <v>500</v>
      </c>
      <c r="K48" s="26">
        <v>131736.66999999981</v>
      </c>
      <c r="L48" s="21">
        <v>22250.28</v>
      </c>
      <c r="M48" s="25">
        <v>6145</v>
      </c>
      <c r="N48" s="24">
        <f t="shared" si="1"/>
        <v>16105.279999999999</v>
      </c>
      <c r="O48" s="24">
        <v>1291228</v>
      </c>
      <c r="P48" s="24">
        <f t="shared" si="2"/>
        <v>1.247283980830651E-2</v>
      </c>
      <c r="Q48" s="26">
        <f t="shared" si="3"/>
        <v>1643.1303817897356</v>
      </c>
      <c r="R48" s="26">
        <f t="shared" si="4"/>
        <v>6643.0903817897361</v>
      </c>
      <c r="S48" s="24">
        <v>6643.09</v>
      </c>
    </row>
    <row r="49" spans="1:19" ht="14.25">
      <c r="A49" s="21">
        <v>47</v>
      </c>
      <c r="B49" s="21" t="s">
        <v>47</v>
      </c>
      <c r="C49" s="21">
        <v>12</v>
      </c>
      <c r="D49" s="22"/>
      <c r="E49" s="22">
        <v>333.33</v>
      </c>
      <c r="F49" s="23">
        <f t="shared" si="5"/>
        <v>3999.96</v>
      </c>
      <c r="G49" s="23"/>
      <c r="H49" s="23"/>
      <c r="I49" s="24">
        <v>500</v>
      </c>
      <c r="J49" s="24">
        <v>500</v>
      </c>
      <c r="K49" s="26">
        <v>131736.66999999981</v>
      </c>
      <c r="L49" s="21">
        <v>26850.880000000001</v>
      </c>
      <c r="M49" s="25">
        <v>5995</v>
      </c>
      <c r="N49" s="24">
        <f t="shared" si="1"/>
        <v>20855.88</v>
      </c>
      <c r="O49" s="24">
        <v>1291228</v>
      </c>
      <c r="P49" s="24">
        <f t="shared" si="2"/>
        <v>1.6151973160433326E-2</v>
      </c>
      <c r="Q49" s="26">
        <f t="shared" si="3"/>
        <v>2127.8071580848591</v>
      </c>
      <c r="R49" s="26">
        <f t="shared" si="4"/>
        <v>7127.7671580848591</v>
      </c>
      <c r="S49" s="24">
        <v>7127.77</v>
      </c>
    </row>
    <row r="50" spans="1:19" ht="14.25">
      <c r="A50" s="21">
        <v>48</v>
      </c>
      <c r="B50" s="21" t="s">
        <v>48</v>
      </c>
      <c r="C50" s="21">
        <v>12</v>
      </c>
      <c r="D50" s="22"/>
      <c r="E50" s="22">
        <v>333.33</v>
      </c>
      <c r="F50" s="23">
        <f t="shared" si="5"/>
        <v>3999.96</v>
      </c>
      <c r="G50" s="23"/>
      <c r="H50" s="23"/>
      <c r="I50" s="24"/>
      <c r="J50" s="24"/>
      <c r="K50" s="26">
        <v>131736.66999999981</v>
      </c>
      <c r="L50" s="21">
        <v>15443.48</v>
      </c>
      <c r="M50" s="25">
        <v>0</v>
      </c>
      <c r="N50" s="24">
        <f t="shared" si="1"/>
        <v>15443.48</v>
      </c>
      <c r="O50" s="24">
        <v>1291228</v>
      </c>
      <c r="P50" s="24">
        <f t="shared" si="2"/>
        <v>1.1960304454364372E-2</v>
      </c>
      <c r="Q50" s="26">
        <f t="shared" si="3"/>
        <v>1575.6106810041272</v>
      </c>
      <c r="R50" s="26">
        <f t="shared" si="4"/>
        <v>5575.5706810041274</v>
      </c>
      <c r="S50" s="24">
        <v>5575.57</v>
      </c>
    </row>
    <row r="51" spans="1:19" ht="14.25">
      <c r="A51" s="21">
        <v>49</v>
      </c>
      <c r="B51" s="21" t="s">
        <v>49</v>
      </c>
      <c r="C51" s="21">
        <v>12</v>
      </c>
      <c r="D51" s="22"/>
      <c r="E51" s="22">
        <v>333.33</v>
      </c>
      <c r="F51" s="23">
        <f t="shared" si="5"/>
        <v>3999.96</v>
      </c>
      <c r="G51" s="23"/>
      <c r="H51" s="23"/>
      <c r="I51" s="24"/>
      <c r="J51" s="24"/>
      <c r="K51" s="26">
        <v>131736.66999999981</v>
      </c>
      <c r="L51" s="21">
        <v>15698.48</v>
      </c>
      <c r="M51" s="25">
        <v>0</v>
      </c>
      <c r="N51" s="24">
        <f t="shared" si="1"/>
        <v>15698.48</v>
      </c>
      <c r="O51" s="24">
        <v>1291228</v>
      </c>
      <c r="P51" s="24">
        <f t="shared" si="2"/>
        <v>1.2157790878140808E-2</v>
      </c>
      <c r="Q51" s="26">
        <f t="shared" si="3"/>
        <v>1601.6268848426434</v>
      </c>
      <c r="R51" s="26">
        <f t="shared" si="4"/>
        <v>5601.5868848426435</v>
      </c>
      <c r="S51" s="24">
        <v>5601.59</v>
      </c>
    </row>
    <row r="52" spans="1:19" ht="14.25">
      <c r="A52" s="21">
        <v>50</v>
      </c>
      <c r="B52" s="21" t="s">
        <v>50</v>
      </c>
      <c r="C52" s="21">
        <v>12</v>
      </c>
      <c r="D52" s="22"/>
      <c r="E52" s="22">
        <v>333.33</v>
      </c>
      <c r="F52" s="23">
        <f t="shared" si="5"/>
        <v>3999.96</v>
      </c>
      <c r="G52" s="23"/>
      <c r="H52" s="23"/>
      <c r="I52" s="24">
        <v>500</v>
      </c>
      <c r="J52" s="24">
        <v>500</v>
      </c>
      <c r="K52" s="26">
        <v>131736.66999999981</v>
      </c>
      <c r="L52" s="21">
        <v>25298.28</v>
      </c>
      <c r="M52" s="25">
        <v>6095</v>
      </c>
      <c r="N52" s="24">
        <f t="shared" si="1"/>
        <v>19203.28</v>
      </c>
      <c r="O52" s="24">
        <v>1291228</v>
      </c>
      <c r="P52" s="24">
        <f t="shared" si="2"/>
        <v>1.4872106243049252E-2</v>
      </c>
      <c r="Q52" s="26">
        <f t="shared" si="3"/>
        <v>1959.2017523455163</v>
      </c>
      <c r="R52" s="26">
        <f t="shared" si="4"/>
        <v>6959.1617523455161</v>
      </c>
      <c r="S52" s="24">
        <v>6959.16</v>
      </c>
    </row>
    <row r="53" spans="1:19" ht="14.25">
      <c r="A53" s="21">
        <v>51</v>
      </c>
      <c r="B53" s="21" t="s">
        <v>51</v>
      </c>
      <c r="C53" s="21">
        <v>12</v>
      </c>
      <c r="D53" s="22"/>
      <c r="E53" s="22">
        <v>333.33</v>
      </c>
      <c r="F53" s="23">
        <f t="shared" si="5"/>
        <v>3999.96</v>
      </c>
      <c r="G53" s="23"/>
      <c r="H53" s="23"/>
      <c r="I53" s="24"/>
      <c r="J53" s="24"/>
      <c r="K53" s="26">
        <v>131736.66999999981</v>
      </c>
      <c r="L53" s="21">
        <v>14183.48</v>
      </c>
      <c r="M53" s="25">
        <v>0</v>
      </c>
      <c r="N53" s="24">
        <f t="shared" si="1"/>
        <v>14183.48</v>
      </c>
      <c r="O53" s="24">
        <v>1291228</v>
      </c>
      <c r="P53" s="24">
        <f t="shared" si="2"/>
        <v>1.0984489183939629E-2</v>
      </c>
      <c r="Q53" s="26">
        <f t="shared" si="3"/>
        <v>1447.0600267432221</v>
      </c>
      <c r="R53" s="26">
        <f t="shared" si="4"/>
        <v>5447.0200267432219</v>
      </c>
      <c r="S53" s="24">
        <v>5447.02</v>
      </c>
    </row>
    <row r="54" spans="1:19" ht="14.25">
      <c r="A54" s="21">
        <v>52</v>
      </c>
      <c r="B54" s="21" t="s">
        <v>52</v>
      </c>
      <c r="C54" s="21">
        <v>12</v>
      </c>
      <c r="D54" s="22"/>
      <c r="E54" s="22">
        <v>333.33</v>
      </c>
      <c r="F54" s="23">
        <f t="shared" si="5"/>
        <v>3999.96</v>
      </c>
      <c r="G54" s="23"/>
      <c r="H54" s="23"/>
      <c r="I54" s="24">
        <v>500</v>
      </c>
      <c r="J54" s="24">
        <v>500</v>
      </c>
      <c r="K54" s="26">
        <v>131736.66999999981</v>
      </c>
      <c r="L54" s="21">
        <v>24907.88</v>
      </c>
      <c r="M54" s="25">
        <v>5945</v>
      </c>
      <c r="N54" s="24">
        <f t="shared" si="1"/>
        <v>18962.88</v>
      </c>
      <c r="O54" s="24">
        <v>1291228</v>
      </c>
      <c r="P54" s="24">
        <f t="shared" si="2"/>
        <v>1.4685926885104722E-2</v>
      </c>
      <c r="Q54" s="26">
        <f t="shared" si="3"/>
        <v>1934.6751037071658</v>
      </c>
      <c r="R54" s="26">
        <f t="shared" si="4"/>
        <v>6934.6351037071654</v>
      </c>
      <c r="S54" s="24">
        <v>6934.64</v>
      </c>
    </row>
    <row r="55" spans="1:19" ht="14.25">
      <c r="A55" s="21">
        <v>53</v>
      </c>
      <c r="B55" s="21" t="s">
        <v>53</v>
      </c>
      <c r="C55" s="21">
        <v>12</v>
      </c>
      <c r="D55" s="22"/>
      <c r="E55" s="22">
        <v>333.33</v>
      </c>
      <c r="F55" s="23">
        <f t="shared" si="5"/>
        <v>3999.96</v>
      </c>
      <c r="G55" s="23"/>
      <c r="H55" s="23"/>
      <c r="I55" s="24"/>
      <c r="J55" s="24"/>
      <c r="K55" s="26">
        <v>131736.66999999981</v>
      </c>
      <c r="L55" s="21">
        <v>12701.88</v>
      </c>
      <c r="M55" s="25">
        <v>0</v>
      </c>
      <c r="N55" s="24">
        <f t="shared" si="1"/>
        <v>12701.88</v>
      </c>
      <c r="O55" s="24">
        <v>1291228</v>
      </c>
      <c r="P55" s="24">
        <f t="shared" si="2"/>
        <v>9.8370543389703444E-3</v>
      </c>
      <c r="Q55" s="26">
        <f t="shared" si="3"/>
        <v>1295.9007812250024</v>
      </c>
      <c r="R55" s="26">
        <f t="shared" si="4"/>
        <v>5295.8607812250029</v>
      </c>
      <c r="S55" s="24">
        <v>5295.86</v>
      </c>
    </row>
    <row r="56" spans="1:19" ht="14.25">
      <c r="A56" s="21">
        <v>54</v>
      </c>
      <c r="B56" s="21" t="s">
        <v>54</v>
      </c>
      <c r="C56" s="21">
        <v>12</v>
      </c>
      <c r="D56" s="22"/>
      <c r="E56" s="22">
        <v>333.33</v>
      </c>
      <c r="F56" s="23">
        <f t="shared" si="5"/>
        <v>3999.96</v>
      </c>
      <c r="G56" s="23"/>
      <c r="H56" s="23"/>
      <c r="I56" s="24"/>
      <c r="J56" s="24">
        <v>500</v>
      </c>
      <c r="K56" s="26">
        <v>131736.66999999981</v>
      </c>
      <c r="L56" s="21">
        <v>16031.279999999999</v>
      </c>
      <c r="M56" s="25">
        <v>2995</v>
      </c>
      <c r="N56" s="24">
        <f t="shared" si="1"/>
        <v>13036.279999999999</v>
      </c>
      <c r="O56" s="24">
        <v>1291228</v>
      </c>
      <c r="P56" s="24">
        <f t="shared" si="2"/>
        <v>1.0096032613914814E-2</v>
      </c>
      <c r="Q56" s="26">
        <f t="shared" si="3"/>
        <v>1330.0177167685313</v>
      </c>
      <c r="R56" s="26">
        <f t="shared" si="4"/>
        <v>5829.9777167685315</v>
      </c>
      <c r="S56" s="24">
        <v>5829.98</v>
      </c>
    </row>
    <row r="57" spans="1:19" ht="14.25">
      <c r="A57" s="21">
        <v>55</v>
      </c>
      <c r="B57" s="21" t="s">
        <v>55</v>
      </c>
      <c r="C57" s="21">
        <v>12</v>
      </c>
      <c r="D57" s="22"/>
      <c r="E57" s="22">
        <v>333.33</v>
      </c>
      <c r="F57" s="23">
        <f t="shared" si="5"/>
        <v>3999.96</v>
      </c>
      <c r="G57" s="23"/>
      <c r="H57" s="23"/>
      <c r="I57" s="24"/>
      <c r="J57" s="24"/>
      <c r="K57" s="26">
        <v>131736.66999999981</v>
      </c>
      <c r="L57" s="21">
        <v>23126.379999999997</v>
      </c>
      <c r="M57" s="25">
        <v>0</v>
      </c>
      <c r="N57" s="24">
        <f t="shared" si="1"/>
        <v>23126.379999999997</v>
      </c>
      <c r="O57" s="24">
        <v>1291228</v>
      </c>
      <c r="P57" s="24">
        <f t="shared" si="2"/>
        <v>1.7910376788607432E-2</v>
      </c>
      <c r="Q57" s="26">
        <f t="shared" si="3"/>
        <v>2359.4533965764335</v>
      </c>
      <c r="R57" s="26">
        <f t="shared" si="4"/>
        <v>6359.413396576434</v>
      </c>
      <c r="S57" s="24">
        <v>6359.41</v>
      </c>
    </row>
    <row r="58" spans="1:19" ht="14.25">
      <c r="A58" s="21">
        <v>56</v>
      </c>
      <c r="B58" s="21" t="s">
        <v>56</v>
      </c>
      <c r="C58" s="21">
        <v>12</v>
      </c>
      <c r="D58" s="22"/>
      <c r="E58" s="22">
        <v>333.33</v>
      </c>
      <c r="F58" s="23">
        <f t="shared" si="5"/>
        <v>3999.96</v>
      </c>
      <c r="G58" s="23"/>
      <c r="H58" s="23"/>
      <c r="I58" s="24"/>
      <c r="J58" s="24"/>
      <c r="K58" s="26">
        <v>131736.66999999981</v>
      </c>
      <c r="L58" s="21">
        <v>18413.98</v>
      </c>
      <c r="M58" s="25">
        <v>0</v>
      </c>
      <c r="N58" s="24">
        <f t="shared" si="1"/>
        <v>18413.98</v>
      </c>
      <c r="O58" s="24">
        <v>1291228</v>
      </c>
      <c r="P58" s="24">
        <f t="shared" si="2"/>
        <v>1.4260827677218896E-2</v>
      </c>
      <c r="Q58" s="26">
        <f t="shared" si="3"/>
        <v>1878.6739496406494</v>
      </c>
      <c r="R58" s="26">
        <f t="shared" si="4"/>
        <v>5878.633949640649</v>
      </c>
      <c r="S58" s="24">
        <v>5878.63</v>
      </c>
    </row>
    <row r="59" spans="1:19" ht="14.25">
      <c r="A59" s="21">
        <v>57</v>
      </c>
      <c r="B59" s="21" t="s">
        <v>57</v>
      </c>
      <c r="C59" s="21">
        <v>12</v>
      </c>
      <c r="D59" s="22"/>
      <c r="E59" s="22">
        <v>333.33</v>
      </c>
      <c r="F59" s="23">
        <f t="shared" si="5"/>
        <v>3999.96</v>
      </c>
      <c r="G59" s="23"/>
      <c r="H59" s="23"/>
      <c r="I59" s="24">
        <v>500</v>
      </c>
      <c r="J59" s="24">
        <v>500</v>
      </c>
      <c r="K59" s="26">
        <v>131736.66999999981</v>
      </c>
      <c r="L59" s="21">
        <v>22398.379999999997</v>
      </c>
      <c r="M59" s="25">
        <v>5895</v>
      </c>
      <c r="N59" s="24">
        <f t="shared" si="1"/>
        <v>16503.379999999997</v>
      </c>
      <c r="O59" s="24">
        <v>1291228</v>
      </c>
      <c r="P59" s="24">
        <f t="shared" si="2"/>
        <v>1.2781150966366898E-2</v>
      </c>
      <c r="Q59" s="26">
        <f t="shared" si="3"/>
        <v>1683.7462670764546</v>
      </c>
      <c r="R59" s="26">
        <f t="shared" si="4"/>
        <v>6683.7062670764544</v>
      </c>
      <c r="S59" s="24">
        <v>6683.71</v>
      </c>
    </row>
    <row r="60" spans="1:19" ht="14.25">
      <c r="A60" s="21">
        <v>58</v>
      </c>
      <c r="B60" s="21" t="s">
        <v>58</v>
      </c>
      <c r="C60" s="21">
        <v>12</v>
      </c>
      <c r="D60" s="22"/>
      <c r="E60" s="22">
        <v>333.33</v>
      </c>
      <c r="F60" s="23">
        <f t="shared" si="5"/>
        <v>3999.96</v>
      </c>
      <c r="G60" s="23"/>
      <c r="H60" s="23"/>
      <c r="I60" s="24"/>
      <c r="J60" s="24"/>
      <c r="K60" s="26">
        <v>131736.66999999981</v>
      </c>
      <c r="L60" s="21">
        <v>18499.879999999997</v>
      </c>
      <c r="M60" s="25">
        <v>0</v>
      </c>
      <c r="N60" s="24">
        <f t="shared" si="1"/>
        <v>18499.879999999997</v>
      </c>
      <c r="O60" s="24">
        <v>1291228</v>
      </c>
      <c r="P60" s="24">
        <f t="shared" si="2"/>
        <v>1.4327353496051819E-2</v>
      </c>
      <c r="Q60" s="26">
        <f t="shared" si="3"/>
        <v>1887.437839482722</v>
      </c>
      <c r="R60" s="26">
        <f t="shared" si="4"/>
        <v>5887.3978394827218</v>
      </c>
      <c r="S60" s="24">
        <v>5887.4</v>
      </c>
    </row>
    <row r="61" spans="1:19" ht="14.25">
      <c r="A61" s="21">
        <v>59</v>
      </c>
      <c r="B61" s="21" t="s">
        <v>59</v>
      </c>
      <c r="C61" s="21">
        <v>12</v>
      </c>
      <c r="D61" s="22"/>
      <c r="E61" s="22">
        <v>333.33</v>
      </c>
      <c r="F61" s="23">
        <f t="shared" si="5"/>
        <v>3999.96</v>
      </c>
      <c r="G61" s="23"/>
      <c r="H61" s="23"/>
      <c r="I61" s="24"/>
      <c r="J61" s="24"/>
      <c r="K61" s="26">
        <v>131736.66999999981</v>
      </c>
      <c r="L61" s="21">
        <v>14105.279999999999</v>
      </c>
      <c r="M61" s="25">
        <v>0</v>
      </c>
      <c r="N61" s="24">
        <f t="shared" si="1"/>
        <v>14105.279999999999</v>
      </c>
      <c r="O61" s="24">
        <v>1291228</v>
      </c>
      <c r="P61" s="24">
        <f t="shared" si="2"/>
        <v>1.0923926680648188E-2</v>
      </c>
      <c r="Q61" s="26">
        <f t="shared" si="3"/>
        <v>1439.0817242327437</v>
      </c>
      <c r="R61" s="26">
        <f t="shared" si="4"/>
        <v>5439.0417242327439</v>
      </c>
      <c r="S61" s="24">
        <v>5439.04</v>
      </c>
    </row>
    <row r="62" spans="1:19" ht="14.25">
      <c r="A62" s="21">
        <v>60</v>
      </c>
      <c r="B62" s="21" t="s">
        <v>60</v>
      </c>
      <c r="C62" s="21">
        <v>12</v>
      </c>
      <c r="D62" s="22"/>
      <c r="E62" s="22">
        <v>333.33</v>
      </c>
      <c r="F62" s="23">
        <f t="shared" si="5"/>
        <v>3999.96</v>
      </c>
      <c r="G62" s="23"/>
      <c r="H62" s="23"/>
      <c r="I62" s="24"/>
      <c r="J62" s="24"/>
      <c r="K62" s="26">
        <v>131736.66999999981</v>
      </c>
      <c r="L62" s="21">
        <v>18427.879999999997</v>
      </c>
      <c r="M62" s="25">
        <v>0</v>
      </c>
      <c r="N62" s="24">
        <f t="shared" si="1"/>
        <v>18427.879999999997</v>
      </c>
      <c r="O62" s="24">
        <v>1291228</v>
      </c>
      <c r="P62" s="24">
        <f t="shared" si="2"/>
        <v>1.427159262345612E-2</v>
      </c>
      <c r="Q62" s="26">
        <f t="shared" si="3"/>
        <v>1880.0920878106704</v>
      </c>
      <c r="R62" s="26">
        <f t="shared" si="4"/>
        <v>5880.0520878106709</v>
      </c>
      <c r="S62" s="24">
        <v>5880.05</v>
      </c>
    </row>
    <row r="63" spans="1:19" ht="14.25">
      <c r="A63" s="21">
        <v>61</v>
      </c>
      <c r="B63" s="21" t="s">
        <v>61</v>
      </c>
      <c r="C63" s="21">
        <v>12</v>
      </c>
      <c r="D63" s="22"/>
      <c r="E63" s="22">
        <v>333.33</v>
      </c>
      <c r="F63" s="23">
        <f t="shared" si="5"/>
        <v>3999.96</v>
      </c>
      <c r="G63" s="23"/>
      <c r="H63" s="23"/>
      <c r="I63" s="24"/>
      <c r="J63" s="24"/>
      <c r="K63" s="26">
        <v>131736.66999999981</v>
      </c>
      <c r="L63" s="21">
        <v>17468.379999999997</v>
      </c>
      <c r="M63" s="25">
        <v>0</v>
      </c>
      <c r="N63" s="24">
        <f t="shared" si="1"/>
        <v>17468.379999999997</v>
      </c>
      <c r="O63" s="24">
        <v>1291228</v>
      </c>
      <c r="P63" s="24">
        <f t="shared" si="2"/>
        <v>1.3528501550462039E-2</v>
      </c>
      <c r="Q63" s="26">
        <f t="shared" si="3"/>
        <v>1782.1997443477035</v>
      </c>
      <c r="R63" s="26">
        <f t="shared" si="4"/>
        <v>5782.159744347704</v>
      </c>
      <c r="S63" s="24">
        <v>5782.16</v>
      </c>
    </row>
    <row r="64" spans="1:19" ht="14.25">
      <c r="A64" s="21">
        <v>62</v>
      </c>
      <c r="B64" s="21" t="s">
        <v>62</v>
      </c>
      <c r="C64" s="21">
        <v>12</v>
      </c>
      <c r="D64" s="22"/>
      <c r="E64" s="22">
        <v>333.33</v>
      </c>
      <c r="F64" s="23">
        <f t="shared" si="5"/>
        <v>3999.96</v>
      </c>
      <c r="G64" s="23"/>
      <c r="H64" s="23"/>
      <c r="I64" s="24"/>
      <c r="J64" s="24"/>
      <c r="K64" s="26">
        <v>131736.66999999981</v>
      </c>
      <c r="L64" s="21">
        <v>21505.08</v>
      </c>
      <c r="M64" s="25">
        <v>0</v>
      </c>
      <c r="N64" s="24">
        <f t="shared" si="1"/>
        <v>21505.08</v>
      </c>
      <c r="O64" s="24">
        <v>1291228</v>
      </c>
      <c r="P64" s="24">
        <f t="shared" si="2"/>
        <v>1.6654750361671217E-2</v>
      </c>
      <c r="Q64" s="26">
        <f t="shared" si="3"/>
        <v>2194.0413523278585</v>
      </c>
      <c r="R64" s="26">
        <f t="shared" si="4"/>
        <v>6194.0013523278585</v>
      </c>
      <c r="S64" s="24">
        <v>6194</v>
      </c>
    </row>
    <row r="65" spans="1:19" ht="14.25">
      <c r="A65" s="21">
        <v>63</v>
      </c>
      <c r="B65" s="21" t="s">
        <v>63</v>
      </c>
      <c r="C65" s="21">
        <v>12</v>
      </c>
      <c r="D65" s="22"/>
      <c r="E65" s="22">
        <v>333.33</v>
      </c>
      <c r="F65" s="23">
        <f t="shared" si="5"/>
        <v>3999.96</v>
      </c>
      <c r="G65" s="23"/>
      <c r="H65" s="23"/>
      <c r="I65" s="24"/>
      <c r="J65" s="24"/>
      <c r="K65" s="26">
        <v>131736.66999999981</v>
      </c>
      <c r="L65" s="21">
        <v>13380.68</v>
      </c>
      <c r="M65" s="25">
        <v>0</v>
      </c>
      <c r="N65" s="24">
        <f t="shared" si="1"/>
        <v>13380.68</v>
      </c>
      <c r="O65" s="24">
        <v>1291228</v>
      </c>
      <c r="P65" s="24">
        <f t="shared" si="2"/>
        <v>1.036275545449758E-2</v>
      </c>
      <c r="Q65" s="26">
        <f t="shared" si="3"/>
        <v>1365.1548955998458</v>
      </c>
      <c r="R65" s="26">
        <f t="shared" si="4"/>
        <v>5365.114895599846</v>
      </c>
      <c r="S65" s="24">
        <v>5365.11</v>
      </c>
    </row>
    <row r="66" spans="1:19" ht="14.25">
      <c r="A66" s="21">
        <v>64</v>
      </c>
      <c r="B66" s="21" t="s">
        <v>64</v>
      </c>
      <c r="C66" s="21">
        <v>12</v>
      </c>
      <c r="D66" s="22"/>
      <c r="E66" s="22">
        <v>333.33</v>
      </c>
      <c r="F66" s="23">
        <f t="shared" si="5"/>
        <v>3999.96</v>
      </c>
      <c r="G66" s="23"/>
      <c r="H66" s="23"/>
      <c r="I66" s="24"/>
      <c r="J66" s="24"/>
      <c r="K66" s="26">
        <v>131736.66999999981</v>
      </c>
      <c r="L66" s="21">
        <v>14093.779999999999</v>
      </c>
      <c r="M66" s="25">
        <v>0</v>
      </c>
      <c r="N66" s="24">
        <f t="shared" si="1"/>
        <v>14093.779999999999</v>
      </c>
      <c r="O66" s="24">
        <v>1291228</v>
      </c>
      <c r="P66" s="24">
        <f t="shared" si="2"/>
        <v>1.0915020430164154E-2</v>
      </c>
      <c r="Q66" s="26">
        <f t="shared" si="3"/>
        <v>1437.908444451791</v>
      </c>
      <c r="R66" s="26">
        <f t="shared" si="4"/>
        <v>5437.8684444517912</v>
      </c>
      <c r="S66" s="24">
        <v>5437.87</v>
      </c>
    </row>
    <row r="67" spans="1:19" ht="14.25">
      <c r="A67" s="21">
        <v>65</v>
      </c>
      <c r="B67" s="21" t="s">
        <v>66</v>
      </c>
      <c r="C67" s="21">
        <v>12</v>
      </c>
      <c r="D67" s="22"/>
      <c r="E67" s="22">
        <v>333.33</v>
      </c>
      <c r="F67" s="23">
        <f t="shared" ref="F67:F88" si="6">E67*C67</f>
        <v>3999.96</v>
      </c>
      <c r="G67" s="23"/>
      <c r="H67" s="23"/>
      <c r="I67" s="24"/>
      <c r="J67" s="24"/>
      <c r="K67" s="26">
        <v>131736.66999999981</v>
      </c>
      <c r="L67" s="21">
        <v>13621.279999999999</v>
      </c>
      <c r="M67" s="25">
        <v>0</v>
      </c>
      <c r="N67" s="24">
        <f t="shared" si="1"/>
        <v>13621.279999999999</v>
      </c>
      <c r="O67" s="24">
        <v>1291228</v>
      </c>
      <c r="P67" s="24">
        <f t="shared" si="2"/>
        <v>1.0549089703754875E-2</v>
      </c>
      <c r="Q67" s="26">
        <f t="shared" si="3"/>
        <v>1389.7019491039516</v>
      </c>
      <c r="R67" s="26">
        <f t="shared" si="4"/>
        <v>5389.6619491039519</v>
      </c>
      <c r="S67" s="24">
        <v>5389.66</v>
      </c>
    </row>
    <row r="68" spans="1:19" ht="14.25">
      <c r="A68" s="21">
        <v>66</v>
      </c>
      <c r="B68" s="21" t="s">
        <v>67</v>
      </c>
      <c r="C68" s="21">
        <v>12</v>
      </c>
      <c r="D68" s="22"/>
      <c r="E68" s="22">
        <v>333.33</v>
      </c>
      <c r="F68" s="23">
        <f t="shared" si="6"/>
        <v>3999.96</v>
      </c>
      <c r="G68" s="23"/>
      <c r="H68" s="23"/>
      <c r="I68" s="24"/>
      <c r="J68" s="24"/>
      <c r="K68" s="26">
        <v>131736.66999999981</v>
      </c>
      <c r="L68" s="21">
        <v>17268.68</v>
      </c>
      <c r="M68" s="25">
        <v>0</v>
      </c>
      <c r="N68" s="24">
        <f t="shared" ref="N68:N88" si="7">L68-M68</f>
        <v>17268.68</v>
      </c>
      <c r="O68" s="24">
        <v>1291228</v>
      </c>
      <c r="P68" s="24">
        <f t="shared" ref="P68:P88" si="8">N68/O68</f>
        <v>1.3373842574665357E-2</v>
      </c>
      <c r="Q68" s="26">
        <f t="shared" ref="Q68:Q88" si="9">K68*P68</f>
        <v>1761.825485890638</v>
      </c>
      <c r="R68" s="26">
        <f t="shared" ref="R68:R88" si="10">F68+I68+J68+Q68</f>
        <v>5761.7854858906376</v>
      </c>
      <c r="S68" s="24">
        <v>5761.79</v>
      </c>
    </row>
    <row r="69" spans="1:19" ht="14.25">
      <c r="A69" s="21">
        <v>67</v>
      </c>
      <c r="B69" s="21" t="s">
        <v>68</v>
      </c>
      <c r="C69" s="21">
        <v>12</v>
      </c>
      <c r="D69" s="22"/>
      <c r="E69" s="22">
        <v>333.33</v>
      </c>
      <c r="F69" s="23">
        <f t="shared" si="6"/>
        <v>3999.96</v>
      </c>
      <c r="G69" s="23"/>
      <c r="H69" s="23"/>
      <c r="I69" s="24"/>
      <c r="J69" s="24"/>
      <c r="K69" s="26">
        <v>131736.66999999981</v>
      </c>
      <c r="L69" s="21">
        <v>17196.48</v>
      </c>
      <c r="M69" s="25">
        <v>0</v>
      </c>
      <c r="N69" s="24">
        <f t="shared" si="7"/>
        <v>17196.48</v>
      </c>
      <c r="O69" s="24">
        <v>1291228</v>
      </c>
      <c r="P69" s="24">
        <f t="shared" si="8"/>
        <v>1.3317926810756891E-2</v>
      </c>
      <c r="Q69" s="26">
        <f t="shared" si="9"/>
        <v>1754.4593293528305</v>
      </c>
      <c r="R69" s="26">
        <f t="shared" si="10"/>
        <v>5754.4193293528306</v>
      </c>
      <c r="S69" s="24">
        <v>5754.42</v>
      </c>
    </row>
    <row r="70" spans="1:19" ht="14.25">
      <c r="A70" s="21">
        <v>68</v>
      </c>
      <c r="B70" s="21" t="s">
        <v>70</v>
      </c>
      <c r="C70" s="21">
        <v>12</v>
      </c>
      <c r="D70" s="22"/>
      <c r="E70" s="22">
        <v>333.33</v>
      </c>
      <c r="F70" s="23">
        <f t="shared" si="6"/>
        <v>3999.96</v>
      </c>
      <c r="G70" s="23"/>
      <c r="H70" s="23"/>
      <c r="I70" s="24">
        <v>500</v>
      </c>
      <c r="J70" s="24">
        <v>500</v>
      </c>
      <c r="K70" s="26">
        <v>131736.66999999981</v>
      </c>
      <c r="L70" s="21">
        <v>24924.579999999998</v>
      </c>
      <c r="M70" s="25">
        <v>6095</v>
      </c>
      <c r="N70" s="24">
        <f t="shared" si="7"/>
        <v>18829.579999999998</v>
      </c>
      <c r="O70" s="24">
        <v>1291228</v>
      </c>
      <c r="P70" s="24">
        <f t="shared" si="8"/>
        <v>1.4582691825146293E-2</v>
      </c>
      <c r="Q70" s="26">
        <f t="shared" si="9"/>
        <v>1921.0752606809922</v>
      </c>
      <c r="R70" s="26">
        <f t="shared" si="10"/>
        <v>6921.035260680992</v>
      </c>
      <c r="S70" s="24">
        <v>6921.04</v>
      </c>
    </row>
    <row r="71" spans="1:19" ht="14.25">
      <c r="A71" s="21">
        <v>69</v>
      </c>
      <c r="B71" s="21" t="s">
        <v>71</v>
      </c>
      <c r="C71" s="21">
        <v>12</v>
      </c>
      <c r="D71" s="22"/>
      <c r="E71" s="22">
        <v>333.33</v>
      </c>
      <c r="F71" s="23">
        <f t="shared" si="6"/>
        <v>3999.96</v>
      </c>
      <c r="G71" s="23"/>
      <c r="H71" s="23"/>
      <c r="I71" s="24">
        <v>500</v>
      </c>
      <c r="J71" s="24">
        <v>500</v>
      </c>
      <c r="K71" s="26">
        <v>131736.66999999981</v>
      </c>
      <c r="L71" s="21">
        <v>27800.78</v>
      </c>
      <c r="M71" s="25">
        <v>5995</v>
      </c>
      <c r="N71" s="24">
        <f t="shared" si="7"/>
        <v>21805.78</v>
      </c>
      <c r="O71" s="24">
        <v>1291228</v>
      </c>
      <c r="P71" s="24">
        <f t="shared" si="8"/>
        <v>1.6887629450414644E-2</v>
      </c>
      <c r="Q71" s="26">
        <f t="shared" si="9"/>
        <v>2224.7200679915522</v>
      </c>
      <c r="R71" s="26">
        <f t="shared" si="10"/>
        <v>7224.6800679915523</v>
      </c>
      <c r="S71" s="24">
        <v>7224.65</v>
      </c>
    </row>
    <row r="72" spans="1:19" ht="14.25">
      <c r="A72" s="21">
        <v>70</v>
      </c>
      <c r="B72" s="21" t="s">
        <v>72</v>
      </c>
      <c r="C72" s="21">
        <v>12</v>
      </c>
      <c r="D72" s="22"/>
      <c r="E72" s="22">
        <v>333.33</v>
      </c>
      <c r="F72" s="23">
        <f t="shared" si="6"/>
        <v>3999.96</v>
      </c>
      <c r="G72" s="23"/>
      <c r="H72" s="23"/>
      <c r="I72" s="24">
        <v>500</v>
      </c>
      <c r="J72" s="24">
        <v>500</v>
      </c>
      <c r="K72" s="26">
        <v>131736.66999999981</v>
      </c>
      <c r="L72" s="21">
        <v>23767.48</v>
      </c>
      <c r="M72" s="25">
        <v>5995</v>
      </c>
      <c r="N72" s="24">
        <f t="shared" si="7"/>
        <v>17772.48</v>
      </c>
      <c r="O72" s="24">
        <v>1291228</v>
      </c>
      <c r="P72" s="24">
        <f t="shared" si="8"/>
        <v>1.3764013791522488E-2</v>
      </c>
      <c r="Q72" s="26">
        <f t="shared" si="9"/>
        <v>1813.2253427292442</v>
      </c>
      <c r="R72" s="26">
        <f t="shared" si="10"/>
        <v>6813.1853427292444</v>
      </c>
      <c r="S72" s="24">
        <v>6813.19</v>
      </c>
    </row>
    <row r="73" spans="1:19" ht="14.25">
      <c r="A73" s="21">
        <v>71</v>
      </c>
      <c r="B73" s="21" t="s">
        <v>73</v>
      </c>
      <c r="C73" s="21">
        <v>12</v>
      </c>
      <c r="D73" s="22"/>
      <c r="E73" s="22">
        <v>333.33</v>
      </c>
      <c r="F73" s="23">
        <f t="shared" si="6"/>
        <v>3999.96</v>
      </c>
      <c r="G73" s="23"/>
      <c r="H73" s="23"/>
      <c r="I73" s="24">
        <v>500</v>
      </c>
      <c r="J73" s="24">
        <v>500</v>
      </c>
      <c r="K73" s="26">
        <v>131736.66999999981</v>
      </c>
      <c r="L73" s="21">
        <v>20429.379999999997</v>
      </c>
      <c r="M73" s="25">
        <v>5895</v>
      </c>
      <c r="N73" s="24">
        <f t="shared" si="7"/>
        <v>14534.379999999997</v>
      </c>
      <c r="O73" s="24">
        <v>1291228</v>
      </c>
      <c r="P73" s="24">
        <f t="shared" si="8"/>
        <v>1.125624599218728E-2</v>
      </c>
      <c r="Q73" s="26">
        <f t="shared" si="9"/>
        <v>1482.8603637115962</v>
      </c>
      <c r="R73" s="26">
        <f t="shared" si="10"/>
        <v>6482.8203637115967</v>
      </c>
      <c r="S73" s="24">
        <v>6482.82</v>
      </c>
    </row>
    <row r="74" spans="1:19" ht="14.25">
      <c r="A74" s="21">
        <v>72</v>
      </c>
      <c r="B74" s="21" t="s">
        <v>74</v>
      </c>
      <c r="C74" s="21">
        <v>12</v>
      </c>
      <c r="D74" s="22"/>
      <c r="E74" s="22">
        <v>333.33</v>
      </c>
      <c r="F74" s="23">
        <f t="shared" si="6"/>
        <v>3999.96</v>
      </c>
      <c r="G74" s="23"/>
      <c r="H74" s="23"/>
      <c r="I74" s="24"/>
      <c r="J74" s="24"/>
      <c r="K74" s="26">
        <v>131736.66999999981</v>
      </c>
      <c r="L74" s="21">
        <v>15329.48</v>
      </c>
      <c r="M74" s="25">
        <v>0</v>
      </c>
      <c r="N74" s="24">
        <f t="shared" si="7"/>
        <v>15329.48</v>
      </c>
      <c r="O74" s="24">
        <v>1291228</v>
      </c>
      <c r="P74" s="24">
        <f t="shared" si="8"/>
        <v>1.1872016406087848E-2</v>
      </c>
      <c r="Q74" s="26">
        <f t="shared" si="9"/>
        <v>1563.9799075233786</v>
      </c>
      <c r="R74" s="26">
        <f t="shared" si="10"/>
        <v>5563.9399075233787</v>
      </c>
      <c r="S74" s="24">
        <v>5563.94</v>
      </c>
    </row>
    <row r="75" spans="1:19" ht="14.25">
      <c r="A75" s="21">
        <v>73</v>
      </c>
      <c r="B75" s="21" t="s">
        <v>75</v>
      </c>
      <c r="C75" s="21">
        <v>12</v>
      </c>
      <c r="D75" s="22"/>
      <c r="E75" s="22">
        <v>333.33</v>
      </c>
      <c r="F75" s="23">
        <f t="shared" si="6"/>
        <v>3999.96</v>
      </c>
      <c r="G75" s="23"/>
      <c r="H75" s="23"/>
      <c r="I75" s="24">
        <v>500</v>
      </c>
      <c r="J75" s="24">
        <v>500</v>
      </c>
      <c r="K75" s="26">
        <v>131736.66999999981</v>
      </c>
      <c r="L75" s="21">
        <v>25990.78</v>
      </c>
      <c r="M75" s="25">
        <v>6095</v>
      </c>
      <c r="N75" s="24">
        <f t="shared" si="7"/>
        <v>19895.78</v>
      </c>
      <c r="O75" s="24">
        <v>1291228</v>
      </c>
      <c r="P75" s="24">
        <f t="shared" si="8"/>
        <v>1.5408417413500946E-2</v>
      </c>
      <c r="Q75" s="26">
        <f t="shared" si="9"/>
        <v>2029.8536000246247</v>
      </c>
      <c r="R75" s="26">
        <f t="shared" si="10"/>
        <v>7029.813600024625</v>
      </c>
      <c r="S75" s="24">
        <v>7029.81</v>
      </c>
    </row>
    <row r="76" spans="1:19" ht="14.25">
      <c r="A76" s="21">
        <v>74</v>
      </c>
      <c r="B76" s="21" t="s">
        <v>78</v>
      </c>
      <c r="C76" s="21">
        <v>5</v>
      </c>
      <c r="D76" s="22"/>
      <c r="E76" s="22">
        <v>333.33</v>
      </c>
      <c r="F76" s="23">
        <f t="shared" si="6"/>
        <v>1666.6499999999999</v>
      </c>
      <c r="G76" s="23"/>
      <c r="H76" s="23"/>
      <c r="I76" s="24"/>
      <c r="J76" s="24"/>
      <c r="K76" s="26">
        <v>131736.66999999981</v>
      </c>
      <c r="L76" s="21">
        <v>3425.7</v>
      </c>
      <c r="M76" s="25">
        <v>0</v>
      </c>
      <c r="N76" s="24">
        <f t="shared" si="7"/>
        <v>3425.7</v>
      </c>
      <c r="O76" s="24">
        <v>1291228</v>
      </c>
      <c r="P76" s="24">
        <f t="shared" si="8"/>
        <v>2.6530558507095571E-3</v>
      </c>
      <c r="Q76" s="26">
        <f t="shared" si="9"/>
        <v>349.50474309649371</v>
      </c>
      <c r="R76" s="26">
        <f t="shared" si="10"/>
        <v>2016.1547430964936</v>
      </c>
      <c r="S76" s="24">
        <v>2016.15</v>
      </c>
    </row>
    <row r="77" spans="1:19" ht="14.25">
      <c r="A77" s="21">
        <v>75</v>
      </c>
      <c r="B77" s="21" t="s">
        <v>80</v>
      </c>
      <c r="C77" s="21">
        <v>5</v>
      </c>
      <c r="D77" s="22"/>
      <c r="E77" s="22">
        <v>333.33</v>
      </c>
      <c r="F77" s="23">
        <f t="shared" si="6"/>
        <v>1666.6499999999999</v>
      </c>
      <c r="G77" s="23"/>
      <c r="H77" s="23"/>
      <c r="I77" s="24"/>
      <c r="J77" s="24"/>
      <c r="K77" s="26">
        <v>131736.66999999981</v>
      </c>
      <c r="L77" s="21">
        <v>4236.7</v>
      </c>
      <c r="M77" s="25">
        <v>0</v>
      </c>
      <c r="N77" s="24">
        <f t="shared" si="7"/>
        <v>4236.7</v>
      </c>
      <c r="O77" s="24">
        <v>1291228</v>
      </c>
      <c r="P77" s="24">
        <f t="shared" si="8"/>
        <v>3.2811401239750066E-3</v>
      </c>
      <c r="Q77" s="26">
        <f t="shared" si="9"/>
        <v>432.2464737358539</v>
      </c>
      <c r="R77" s="26">
        <f t="shared" si="10"/>
        <v>2098.8964737358538</v>
      </c>
      <c r="S77" s="24">
        <v>2098.9</v>
      </c>
    </row>
    <row r="78" spans="1:19" ht="14.25">
      <c r="A78" s="21">
        <v>76</v>
      </c>
      <c r="B78" s="21" t="s">
        <v>81</v>
      </c>
      <c r="C78" s="21">
        <v>7</v>
      </c>
      <c r="D78" s="22"/>
      <c r="E78" s="22">
        <v>333.33</v>
      </c>
      <c r="F78" s="23">
        <f t="shared" si="6"/>
        <v>2333.31</v>
      </c>
      <c r="G78" s="23"/>
      <c r="H78" s="23"/>
      <c r="I78" s="24"/>
      <c r="J78" s="24"/>
      <c r="K78" s="26">
        <v>131736.66999999981</v>
      </c>
      <c r="L78" s="21">
        <v>6025.28</v>
      </c>
      <c r="M78" s="25">
        <v>0</v>
      </c>
      <c r="N78" s="24">
        <f t="shared" si="7"/>
        <v>6025.28</v>
      </c>
      <c r="O78" s="24">
        <v>1291228</v>
      </c>
      <c r="P78" s="24">
        <f t="shared" si="8"/>
        <v>4.6663176449085672E-3</v>
      </c>
      <c r="Q78" s="26">
        <f t="shared" si="9"/>
        <v>614.7251477024962</v>
      </c>
      <c r="R78" s="26">
        <f t="shared" si="10"/>
        <v>2948.035147702496</v>
      </c>
      <c r="S78" s="24">
        <v>2948.04</v>
      </c>
    </row>
    <row r="79" spans="1:19" ht="14.25">
      <c r="A79" s="21">
        <v>77</v>
      </c>
      <c r="B79" s="21" t="s">
        <v>82</v>
      </c>
      <c r="C79" s="21">
        <v>12</v>
      </c>
      <c r="D79" s="22"/>
      <c r="E79" s="22">
        <v>333.33</v>
      </c>
      <c r="F79" s="23">
        <f t="shared" si="6"/>
        <v>3999.96</v>
      </c>
      <c r="G79" s="23"/>
      <c r="H79" s="23"/>
      <c r="I79" s="24"/>
      <c r="J79" s="24"/>
      <c r="K79" s="26">
        <v>131736.66999999981</v>
      </c>
      <c r="L79" s="21">
        <v>9089.16</v>
      </c>
      <c r="M79" s="25">
        <v>0</v>
      </c>
      <c r="N79" s="24">
        <f t="shared" si="7"/>
        <v>9089.16</v>
      </c>
      <c r="O79" s="24">
        <v>1291228</v>
      </c>
      <c r="P79" s="24">
        <f t="shared" si="8"/>
        <v>7.0391596216934577E-3</v>
      </c>
      <c r="Q79" s="26">
        <f t="shared" si="9"/>
        <v>927.31544816035455</v>
      </c>
      <c r="R79" s="26">
        <f t="shared" si="10"/>
        <v>4927.2754481603542</v>
      </c>
      <c r="S79" s="24">
        <v>4927.28</v>
      </c>
    </row>
    <row r="80" spans="1:19" ht="14.25">
      <c r="A80" s="21">
        <v>78</v>
      </c>
      <c r="B80" s="21" t="s">
        <v>83</v>
      </c>
      <c r="C80" s="21">
        <v>12</v>
      </c>
      <c r="D80" s="22"/>
      <c r="E80" s="22">
        <v>333.33</v>
      </c>
      <c r="F80" s="23">
        <f t="shared" si="6"/>
        <v>3999.96</v>
      </c>
      <c r="G80" s="23"/>
      <c r="H80" s="23"/>
      <c r="I80" s="24"/>
      <c r="J80" s="24"/>
      <c r="K80" s="26">
        <v>131736.66999999981</v>
      </c>
      <c r="L80" s="21">
        <v>11974.88</v>
      </c>
      <c r="M80" s="25">
        <v>0</v>
      </c>
      <c r="N80" s="24">
        <f t="shared" si="7"/>
        <v>11974.88</v>
      </c>
      <c r="O80" s="24">
        <v>1291228</v>
      </c>
      <c r="P80" s="24">
        <f t="shared" si="8"/>
        <v>9.2740244170665433E-3</v>
      </c>
      <c r="Q80" s="26">
        <f t="shared" si="9"/>
        <v>1221.7290942030359</v>
      </c>
      <c r="R80" s="26">
        <f t="shared" si="10"/>
        <v>5221.6890942030359</v>
      </c>
      <c r="S80" s="24">
        <v>5221.6899999999996</v>
      </c>
    </row>
    <row r="81" spans="1:21" ht="14.25">
      <c r="A81" s="21">
        <v>79</v>
      </c>
      <c r="B81" s="21" t="s">
        <v>84</v>
      </c>
      <c r="C81" s="21">
        <v>12</v>
      </c>
      <c r="D81" s="22"/>
      <c r="E81" s="22">
        <v>333.33</v>
      </c>
      <c r="F81" s="23">
        <f t="shared" si="6"/>
        <v>3999.96</v>
      </c>
      <c r="G81" s="23"/>
      <c r="H81" s="23"/>
      <c r="I81" s="24"/>
      <c r="J81" s="24"/>
      <c r="K81" s="26">
        <v>131736.66999999981</v>
      </c>
      <c r="L81" s="21">
        <v>13595.58</v>
      </c>
      <c r="M81" s="25">
        <v>0</v>
      </c>
      <c r="N81" s="24">
        <f t="shared" si="7"/>
        <v>13595.58</v>
      </c>
      <c r="O81" s="24">
        <v>1291228</v>
      </c>
      <c r="P81" s="24">
        <f t="shared" si="8"/>
        <v>1.0529186170064465E-2</v>
      </c>
      <c r="Q81" s="26">
        <f t="shared" si="9"/>
        <v>1387.0799238543443</v>
      </c>
      <c r="R81" s="26">
        <f t="shared" si="10"/>
        <v>5387.0399238543441</v>
      </c>
      <c r="S81" s="24">
        <v>5387.04</v>
      </c>
    </row>
    <row r="82" spans="1:21" ht="14.25">
      <c r="A82" s="21">
        <v>80</v>
      </c>
      <c r="B82" s="21" t="s">
        <v>85</v>
      </c>
      <c r="C82" s="21">
        <v>12</v>
      </c>
      <c r="D82" s="22"/>
      <c r="E82" s="22">
        <v>333.33</v>
      </c>
      <c r="F82" s="23">
        <f t="shared" si="6"/>
        <v>3999.96</v>
      </c>
      <c r="G82" s="23"/>
      <c r="H82" s="23"/>
      <c r="I82" s="24"/>
      <c r="J82" s="24"/>
      <c r="K82" s="26">
        <v>131736.66999999981</v>
      </c>
      <c r="L82" s="21">
        <v>13048.18</v>
      </c>
      <c r="M82" s="25">
        <v>0</v>
      </c>
      <c r="N82" s="24">
        <f t="shared" si="7"/>
        <v>13048.18</v>
      </c>
      <c r="O82" s="24">
        <v>1291228</v>
      </c>
      <c r="P82" s="24">
        <f t="shared" si="8"/>
        <v>1.0105248647024383E-2</v>
      </c>
      <c r="Q82" s="26">
        <f t="shared" si="9"/>
        <v>1331.2318062809957</v>
      </c>
      <c r="R82" s="26">
        <f t="shared" si="10"/>
        <v>5331.1918062809955</v>
      </c>
      <c r="S82" s="24">
        <v>5331.19</v>
      </c>
    </row>
    <row r="83" spans="1:21" ht="14.25">
      <c r="A83" s="21">
        <v>81</v>
      </c>
      <c r="B83" s="21" t="s">
        <v>86</v>
      </c>
      <c r="C83" s="21">
        <v>12</v>
      </c>
      <c r="D83" s="22"/>
      <c r="E83" s="22">
        <v>333.33</v>
      </c>
      <c r="F83" s="23">
        <f t="shared" si="6"/>
        <v>3999.96</v>
      </c>
      <c r="G83" s="23"/>
      <c r="H83" s="23"/>
      <c r="I83" s="24"/>
      <c r="J83" s="24"/>
      <c r="K83" s="26">
        <v>131736.66999999981</v>
      </c>
      <c r="L83" s="21">
        <v>11451.48</v>
      </c>
      <c r="M83" s="25">
        <v>0</v>
      </c>
      <c r="N83" s="24">
        <f t="shared" si="7"/>
        <v>11451.48</v>
      </c>
      <c r="O83" s="24">
        <v>1291228</v>
      </c>
      <c r="P83" s="24">
        <f t="shared" si="8"/>
        <v>8.8686738515583608E-3</v>
      </c>
      <c r="Q83" s="26">
        <f t="shared" si="9"/>
        <v>1168.3295605203712</v>
      </c>
      <c r="R83" s="26">
        <f t="shared" si="10"/>
        <v>5168.2895605203712</v>
      </c>
      <c r="S83" s="24">
        <v>5168.29</v>
      </c>
    </row>
    <row r="84" spans="1:21" ht="14.25">
      <c r="A84" s="21">
        <v>82</v>
      </c>
      <c r="B84" s="21" t="s">
        <v>87</v>
      </c>
      <c r="C84" s="21">
        <v>12</v>
      </c>
      <c r="D84" s="22"/>
      <c r="E84" s="22">
        <v>333.33</v>
      </c>
      <c r="F84" s="23">
        <f t="shared" si="6"/>
        <v>3999.96</v>
      </c>
      <c r="G84" s="23"/>
      <c r="H84" s="23"/>
      <c r="I84" s="24"/>
      <c r="J84" s="24"/>
      <c r="K84" s="26">
        <v>131736.66999999981</v>
      </c>
      <c r="L84" s="21">
        <v>12717.38</v>
      </c>
      <c r="M84" s="25">
        <v>0</v>
      </c>
      <c r="N84" s="24">
        <f t="shared" si="7"/>
        <v>12717.38</v>
      </c>
      <c r="O84" s="24">
        <v>1291228</v>
      </c>
      <c r="P84" s="24">
        <f t="shared" si="8"/>
        <v>9.8490584157096966E-3</v>
      </c>
      <c r="Q84" s="26">
        <f t="shared" si="9"/>
        <v>1297.4821583210692</v>
      </c>
      <c r="R84" s="26">
        <f t="shared" si="10"/>
        <v>5297.4421583210697</v>
      </c>
      <c r="S84" s="24">
        <v>5297.44</v>
      </c>
    </row>
    <row r="85" spans="1:21" ht="14.25">
      <c r="A85" s="21">
        <v>83</v>
      </c>
      <c r="B85" s="21" t="s">
        <v>88</v>
      </c>
      <c r="C85" s="21">
        <v>12</v>
      </c>
      <c r="D85" s="22"/>
      <c r="E85" s="22">
        <v>333.33</v>
      </c>
      <c r="F85" s="23">
        <f t="shared" si="6"/>
        <v>3999.96</v>
      </c>
      <c r="G85" s="23"/>
      <c r="H85" s="23"/>
      <c r="I85" s="24">
        <v>500</v>
      </c>
      <c r="J85" s="24"/>
      <c r="K85" s="26">
        <v>131736.66999999981</v>
      </c>
      <c r="L85" s="21">
        <v>20282.080000000002</v>
      </c>
      <c r="M85" s="25">
        <v>3000</v>
      </c>
      <c r="N85" s="24">
        <f t="shared" si="7"/>
        <v>17282.080000000002</v>
      </c>
      <c r="O85" s="24">
        <v>1291228</v>
      </c>
      <c r="P85" s="24">
        <f t="shared" si="8"/>
        <v>1.338422029262067E-2</v>
      </c>
      <c r="Q85" s="26">
        <f t="shared" si="9"/>
        <v>1763.1926118962699</v>
      </c>
      <c r="R85" s="26">
        <f t="shared" si="10"/>
        <v>6263.1526118962702</v>
      </c>
      <c r="S85" s="24">
        <v>6263.15</v>
      </c>
    </row>
    <row r="86" spans="1:21" ht="14.25">
      <c r="A86" s="21">
        <v>84</v>
      </c>
      <c r="B86" s="21" t="s">
        <v>89</v>
      </c>
      <c r="C86" s="21">
        <v>8</v>
      </c>
      <c r="D86" s="22"/>
      <c r="E86" s="22">
        <v>333.33</v>
      </c>
      <c r="F86" s="23">
        <f t="shared" si="6"/>
        <v>2666.64</v>
      </c>
      <c r="G86" s="23"/>
      <c r="H86" s="23"/>
      <c r="I86" s="24"/>
      <c r="J86" s="24"/>
      <c r="K86" s="26">
        <v>131736.66999999981</v>
      </c>
      <c r="L86" s="21">
        <v>10452.219999999999</v>
      </c>
      <c r="M86" s="25">
        <v>0</v>
      </c>
      <c r="N86" s="24">
        <f t="shared" si="7"/>
        <v>10452.219999999999</v>
      </c>
      <c r="O86" s="24">
        <v>1291228</v>
      </c>
      <c r="P86" s="24">
        <f t="shared" si="8"/>
        <v>8.0947903855864336E-3</v>
      </c>
      <c r="Q86" s="26">
        <f t="shared" si="9"/>
        <v>1066.3807297451713</v>
      </c>
      <c r="R86" s="26">
        <f t="shared" si="10"/>
        <v>3733.0207297451711</v>
      </c>
      <c r="S86" s="24">
        <v>3733.02</v>
      </c>
    </row>
    <row r="87" spans="1:21" ht="14.25">
      <c r="A87" s="21">
        <v>85</v>
      </c>
      <c r="B87" s="21" t="s">
        <v>90</v>
      </c>
      <c r="C87" s="21">
        <v>4</v>
      </c>
      <c r="D87" s="22"/>
      <c r="E87" s="22">
        <v>333.33</v>
      </c>
      <c r="F87" s="23">
        <f t="shared" si="6"/>
        <v>1333.32</v>
      </c>
      <c r="G87" s="23"/>
      <c r="H87" s="23"/>
      <c r="I87" s="24"/>
      <c r="J87" s="24"/>
      <c r="K87" s="26">
        <v>131736.66999999981</v>
      </c>
      <c r="L87" s="21">
        <v>10388.16</v>
      </c>
      <c r="M87" s="25">
        <v>0</v>
      </c>
      <c r="N87" s="24">
        <f t="shared" si="7"/>
        <v>10388.16</v>
      </c>
      <c r="O87" s="24">
        <v>1291228</v>
      </c>
      <c r="P87" s="24">
        <f t="shared" si="8"/>
        <v>8.0451786981075371E-3</v>
      </c>
      <c r="Q87" s="26">
        <f t="shared" si="9"/>
        <v>1059.8450512436207</v>
      </c>
      <c r="R87" s="26">
        <f t="shared" si="10"/>
        <v>2393.1650512436208</v>
      </c>
      <c r="S87" s="24">
        <v>2393.17</v>
      </c>
    </row>
    <row r="88" spans="1:21" ht="14.25">
      <c r="A88" s="21">
        <v>86</v>
      </c>
      <c r="B88" s="21" t="s">
        <v>91</v>
      </c>
      <c r="C88" s="21">
        <v>12</v>
      </c>
      <c r="D88" s="22"/>
      <c r="E88" s="22">
        <v>333.33</v>
      </c>
      <c r="F88" s="23">
        <f t="shared" si="6"/>
        <v>3999.96</v>
      </c>
      <c r="G88" s="23"/>
      <c r="H88" s="23"/>
      <c r="I88" s="24"/>
      <c r="J88" s="24"/>
      <c r="K88" s="26">
        <v>131736.66999999981</v>
      </c>
      <c r="L88" s="21">
        <v>13458.279999999999</v>
      </c>
      <c r="M88" s="25">
        <v>0</v>
      </c>
      <c r="N88" s="24">
        <f t="shared" si="7"/>
        <v>13458.279999999999</v>
      </c>
      <c r="O88" s="24">
        <v>1291228</v>
      </c>
      <c r="P88" s="24">
        <f t="shared" si="8"/>
        <v>1.0422853283850722E-2</v>
      </c>
      <c r="Q88" s="26">
        <f t="shared" si="9"/>
        <v>1373.0719835130569</v>
      </c>
      <c r="R88" s="26">
        <f t="shared" si="10"/>
        <v>5373.0319835130567</v>
      </c>
      <c r="S88" s="24">
        <v>5373.03</v>
      </c>
    </row>
    <row r="89" spans="1:21" ht="14.25">
      <c r="A89" s="42" t="s">
        <v>141</v>
      </c>
      <c r="B89" s="43"/>
      <c r="C89" s="21">
        <f ca="1">SUM(C3:C95)</f>
        <v>1001</v>
      </c>
      <c r="D89" s="22">
        <v>483400</v>
      </c>
      <c r="E89" s="24"/>
      <c r="F89" s="26">
        <f>SUM(F3:F88)</f>
        <v>333663.33000000019</v>
      </c>
      <c r="G89" s="26"/>
      <c r="H89" s="26"/>
      <c r="I89" s="24">
        <f>SUM(I3:I88)</f>
        <v>9500</v>
      </c>
      <c r="J89" s="24">
        <f>SUM(J3:J88)</f>
        <v>8500</v>
      </c>
      <c r="K89" s="26">
        <f>D89-F89-I89-J89</f>
        <v>131736.66999999981</v>
      </c>
      <c r="L89" s="24">
        <f>SUM(L3:L88)</f>
        <v>1399192.9999999995</v>
      </c>
      <c r="M89" s="24">
        <f>SUM(M3:M88)</f>
        <v>107965</v>
      </c>
      <c r="N89" s="24">
        <f>SUM(N3:N88)</f>
        <v>1291227.9999999998</v>
      </c>
      <c r="O89" s="24"/>
      <c r="P89" s="24">
        <f t="shared" ref="P89:S89" si="11">SUM(P3:P88)</f>
        <v>0.99999999999999989</v>
      </c>
      <c r="Q89" s="24">
        <f t="shared" si="11"/>
        <v>131736.66999999981</v>
      </c>
      <c r="R89" s="24">
        <f t="shared" si="11"/>
        <v>483399.99999999983</v>
      </c>
      <c r="S89" s="27">
        <f t="shared" si="11"/>
        <v>483400</v>
      </c>
    </row>
    <row r="90" spans="1:21">
      <c r="A90" t="s">
        <v>138</v>
      </c>
    </row>
    <row r="91" spans="1:21">
      <c r="A91" t="s">
        <v>139</v>
      </c>
      <c r="F91" s="5"/>
      <c r="G91" s="5"/>
      <c r="H91" s="5"/>
      <c r="L91" t="s">
        <v>140</v>
      </c>
      <c r="R91" t="s">
        <v>146</v>
      </c>
    </row>
    <row r="92" spans="1:21" ht="14.25">
      <c r="D92" s="3"/>
      <c r="E92" s="3"/>
      <c r="F92" s="3"/>
      <c r="G92" s="3"/>
      <c r="H92" s="3"/>
      <c r="N92" s="2"/>
      <c r="O92" s="2"/>
      <c r="P92" s="2"/>
      <c r="Q92" s="2"/>
      <c r="R92" s="2"/>
      <c r="S92" s="2"/>
    </row>
    <row r="93" spans="1:21" ht="14.25">
      <c r="D93" s="3"/>
      <c r="E93" s="3"/>
      <c r="F93" s="3"/>
      <c r="G93" s="3"/>
      <c r="H93" s="3"/>
      <c r="N93" s="2"/>
      <c r="O93" s="2"/>
      <c r="P93" s="2"/>
      <c r="Q93" s="2"/>
      <c r="R93" s="2"/>
      <c r="S93" s="2"/>
    </row>
    <row r="94" spans="1:21" ht="14.25">
      <c r="D94" s="3"/>
      <c r="E94" s="3"/>
      <c r="F94" s="3"/>
      <c r="G94" s="3"/>
      <c r="H94" s="3"/>
      <c r="N94" s="2"/>
      <c r="O94" s="2"/>
      <c r="P94" s="2"/>
      <c r="Q94" s="2"/>
      <c r="R94" s="2"/>
      <c r="S94" s="2"/>
    </row>
    <row r="95" spans="1:21" ht="14.25">
      <c r="A95" s="36" t="s">
        <v>109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</row>
    <row r="96" spans="1:21" ht="101.25">
      <c r="A96" s="18" t="s">
        <v>0</v>
      </c>
      <c r="B96" s="28" t="s">
        <v>122</v>
      </c>
      <c r="C96" s="28" t="s">
        <v>123</v>
      </c>
      <c r="D96" s="20" t="s">
        <v>124</v>
      </c>
      <c r="E96" s="28" t="s">
        <v>125</v>
      </c>
      <c r="F96" s="28" t="s">
        <v>126</v>
      </c>
      <c r="G96" s="28"/>
      <c r="H96" s="28"/>
      <c r="I96" s="28" t="s">
        <v>127</v>
      </c>
      <c r="J96" s="28" t="s">
        <v>128</v>
      </c>
      <c r="K96" s="28" t="s">
        <v>129</v>
      </c>
      <c r="L96" s="28" t="s">
        <v>130</v>
      </c>
      <c r="M96" s="28" t="s">
        <v>131</v>
      </c>
      <c r="N96" s="28" t="s">
        <v>111</v>
      </c>
      <c r="O96" s="28" t="s">
        <v>112</v>
      </c>
      <c r="P96" s="28" t="s">
        <v>132</v>
      </c>
      <c r="Q96" s="28" t="s">
        <v>133</v>
      </c>
      <c r="R96" s="28" t="s">
        <v>134</v>
      </c>
      <c r="S96" s="28" t="s">
        <v>135</v>
      </c>
      <c r="T96" s="33" t="s">
        <v>136</v>
      </c>
      <c r="U96" s="34" t="s">
        <v>137</v>
      </c>
    </row>
    <row r="97" spans="1:21">
      <c r="A97" s="29">
        <v>1</v>
      </c>
      <c r="B97" s="30" t="s">
        <v>92</v>
      </c>
      <c r="C97" s="29">
        <v>12</v>
      </c>
      <c r="D97" s="29"/>
      <c r="E97" s="29">
        <v>333.33</v>
      </c>
      <c r="F97" s="29">
        <f>C97*E97</f>
        <v>3999.96</v>
      </c>
      <c r="G97" s="29"/>
      <c r="H97" s="29"/>
      <c r="I97" s="29"/>
      <c r="J97" s="29">
        <v>500</v>
      </c>
      <c r="K97" s="29">
        <v>2113.4</v>
      </c>
      <c r="L97" s="29">
        <v>12782.23</v>
      </c>
      <c r="M97" s="29">
        <v>3095</v>
      </c>
      <c r="N97" s="29">
        <f>L97-M97</f>
        <v>9687.23</v>
      </c>
      <c r="O97" s="29">
        <v>18358</v>
      </c>
      <c r="P97" s="29">
        <f>N97/O97</f>
        <v>0.52768438827759012</v>
      </c>
      <c r="Q97" s="31">
        <f>K97*P97</f>
        <v>1115.2081861858589</v>
      </c>
      <c r="R97" s="31">
        <f>F97+I97+J97+Q97</f>
        <v>5615.1681861858588</v>
      </c>
      <c r="S97" s="29">
        <v>5615.17</v>
      </c>
      <c r="T97" s="29">
        <v>150</v>
      </c>
      <c r="U97" s="24">
        <f>S97-T97</f>
        <v>5465.17</v>
      </c>
    </row>
    <row r="98" spans="1:21">
      <c r="A98" s="29">
        <v>2</v>
      </c>
      <c r="B98" s="32" t="s">
        <v>94</v>
      </c>
      <c r="C98" s="29">
        <v>4</v>
      </c>
      <c r="D98" s="29"/>
      <c r="E98" s="29">
        <v>333.33</v>
      </c>
      <c r="F98" s="29">
        <f>C98*E98</f>
        <v>1333.32</v>
      </c>
      <c r="G98" s="29"/>
      <c r="H98" s="29"/>
      <c r="I98" s="29"/>
      <c r="J98" s="29"/>
      <c r="K98" s="29">
        <v>2113.4</v>
      </c>
      <c r="L98" s="29">
        <v>4490.8500000000004</v>
      </c>
      <c r="M98" s="29"/>
      <c r="N98" s="29">
        <f t="shared" ref="N98:N99" si="12">L98-M98</f>
        <v>4490.8500000000004</v>
      </c>
      <c r="O98" s="29">
        <v>18358</v>
      </c>
      <c r="P98" s="29">
        <f>N98/O98</f>
        <v>0.24462632094999456</v>
      </c>
      <c r="Q98" s="31">
        <f>K98*P98</f>
        <v>516.99326669571849</v>
      </c>
      <c r="R98" s="31">
        <f t="shared" ref="R98:R99" si="13">F98+I98+J98+Q98</f>
        <v>1850.3132666957185</v>
      </c>
      <c r="S98" s="29">
        <v>1850.31</v>
      </c>
      <c r="T98" s="29">
        <v>150</v>
      </c>
      <c r="U98" s="24">
        <f t="shared" ref="U98:U99" si="14">S98-T98</f>
        <v>1700.31</v>
      </c>
    </row>
    <row r="99" spans="1:21">
      <c r="A99" s="29">
        <v>3</v>
      </c>
      <c r="B99" s="32" t="s">
        <v>93</v>
      </c>
      <c r="C99" s="29">
        <v>4</v>
      </c>
      <c r="D99" s="29"/>
      <c r="E99" s="29">
        <v>333.33</v>
      </c>
      <c r="F99" s="29">
        <f>C99*E99</f>
        <v>1333.32</v>
      </c>
      <c r="G99" s="29"/>
      <c r="H99" s="29"/>
      <c r="I99" s="29"/>
      <c r="J99" s="29">
        <v>500</v>
      </c>
      <c r="K99" s="29">
        <v>2113.4</v>
      </c>
      <c r="L99" s="29">
        <v>7174.92</v>
      </c>
      <c r="M99" s="29">
        <v>2995</v>
      </c>
      <c r="N99" s="29">
        <f t="shared" si="12"/>
        <v>4179.92</v>
      </c>
      <c r="O99" s="29">
        <v>18358</v>
      </c>
      <c r="P99" s="29">
        <f>N99/O99</f>
        <v>0.22768929077241529</v>
      </c>
      <c r="Q99" s="31">
        <f>K99*P99</f>
        <v>481.19854711842248</v>
      </c>
      <c r="R99" s="31">
        <f t="shared" si="13"/>
        <v>2314.5185471184222</v>
      </c>
      <c r="S99" s="29">
        <v>2314.52</v>
      </c>
      <c r="T99" s="29">
        <v>150</v>
      </c>
      <c r="U99" s="24">
        <f t="shared" si="14"/>
        <v>2164.52</v>
      </c>
    </row>
    <row r="100" spans="1:21">
      <c r="A100" s="42" t="s">
        <v>141</v>
      </c>
      <c r="B100" s="43"/>
      <c r="C100" s="29"/>
      <c r="D100" s="29">
        <v>9780</v>
      </c>
      <c r="E100" s="29"/>
      <c r="F100" s="29">
        <f>SUM(F97:F99)</f>
        <v>6666.5999999999995</v>
      </c>
      <c r="G100" s="29"/>
      <c r="H100" s="29"/>
      <c r="I100" s="29"/>
      <c r="J100" s="29">
        <f>SUM(J97:J99)</f>
        <v>1000</v>
      </c>
      <c r="K100" s="29">
        <f>D100-F100-J100</f>
        <v>2113.4000000000005</v>
      </c>
      <c r="L100" s="29"/>
      <c r="M100" s="29"/>
      <c r="N100" s="29">
        <v>18358</v>
      </c>
      <c r="O100" s="29"/>
      <c r="P100" s="29">
        <v>1</v>
      </c>
      <c r="Q100" s="31">
        <v>2113.4</v>
      </c>
      <c r="R100" s="29">
        <v>9780</v>
      </c>
      <c r="S100" s="27">
        <v>9780</v>
      </c>
      <c r="T100" s="29">
        <f>SUM(T97:T99)</f>
        <v>450</v>
      </c>
      <c r="U100" s="29">
        <f>SUM(U97:U99)</f>
        <v>9330</v>
      </c>
    </row>
    <row r="101" spans="1:21">
      <c r="A101" t="s">
        <v>143</v>
      </c>
    </row>
    <row r="102" spans="1:21">
      <c r="A102" t="s">
        <v>139</v>
      </c>
      <c r="F102" s="5"/>
      <c r="G102" s="5"/>
      <c r="H102" s="5"/>
      <c r="L102" t="s">
        <v>140</v>
      </c>
      <c r="R102" t="s">
        <v>146</v>
      </c>
    </row>
    <row r="104" spans="1:21" ht="27.75" customHeight="1">
      <c r="A104" s="16" t="s">
        <v>110</v>
      </c>
      <c r="B104" s="16"/>
      <c r="C104" s="16"/>
      <c r="D104" s="16"/>
      <c r="E104" s="16"/>
      <c r="F104" s="16"/>
      <c r="G104" s="16"/>
      <c r="H104" s="16"/>
      <c r="I104" s="16"/>
      <c r="J104" s="17"/>
      <c r="K104" s="17"/>
    </row>
    <row r="105" spans="1:21" ht="60">
      <c r="A105" s="8" t="s">
        <v>0</v>
      </c>
      <c r="B105" s="11" t="s">
        <v>100</v>
      </c>
      <c r="C105" s="11" t="s">
        <v>101</v>
      </c>
      <c r="D105" s="12" t="s">
        <v>104</v>
      </c>
      <c r="E105" s="7" t="s">
        <v>105</v>
      </c>
      <c r="F105" s="11" t="s">
        <v>97</v>
      </c>
      <c r="G105" s="11" t="s">
        <v>142</v>
      </c>
      <c r="H105" s="34" t="s">
        <v>137</v>
      </c>
      <c r="I105" s="13" t="s">
        <v>106</v>
      </c>
    </row>
    <row r="106" spans="1:21">
      <c r="A106" s="9">
        <v>1</v>
      </c>
      <c r="B106" s="9" t="s">
        <v>79</v>
      </c>
      <c r="C106" s="9">
        <v>4</v>
      </c>
      <c r="D106" s="12">
        <v>2744</v>
      </c>
      <c r="E106" s="7"/>
      <c r="F106" s="10">
        <f>D106+E106</f>
        <v>2744</v>
      </c>
      <c r="G106" s="15"/>
      <c r="H106" s="15">
        <f>F106-G106</f>
        <v>2744</v>
      </c>
      <c r="I106" s="6"/>
    </row>
    <row r="107" spans="1:21">
      <c r="A107" s="9">
        <v>2</v>
      </c>
      <c r="B107" s="9" t="s">
        <v>103</v>
      </c>
      <c r="C107" s="9">
        <v>8</v>
      </c>
      <c r="D107" s="12">
        <v>5488</v>
      </c>
      <c r="E107" s="7"/>
      <c r="F107" s="10">
        <f t="shared" ref="F107:F110" si="15">D107+E107</f>
        <v>5488</v>
      </c>
      <c r="G107" s="15">
        <v>280.10000000000002</v>
      </c>
      <c r="H107" s="15">
        <f t="shared" ref="H107:H110" si="16">F107-G107</f>
        <v>5207.8999999999996</v>
      </c>
      <c r="I107" s="6"/>
    </row>
    <row r="108" spans="1:21">
      <c r="A108" s="14">
        <v>3</v>
      </c>
      <c r="B108" s="14" t="s">
        <v>65</v>
      </c>
      <c r="C108" s="14">
        <v>12</v>
      </c>
      <c r="D108" s="12">
        <v>6762</v>
      </c>
      <c r="E108" s="7"/>
      <c r="F108" s="15">
        <f t="shared" si="15"/>
        <v>6762</v>
      </c>
      <c r="G108" s="15"/>
      <c r="H108" s="15">
        <f t="shared" si="16"/>
        <v>6762</v>
      </c>
      <c r="I108" s="6"/>
    </row>
    <row r="109" spans="1:21">
      <c r="A109" s="14">
        <v>4</v>
      </c>
      <c r="B109" s="14" t="s">
        <v>69</v>
      </c>
      <c r="C109" s="14">
        <v>12</v>
      </c>
      <c r="D109" s="12">
        <v>6762</v>
      </c>
      <c r="E109" s="7"/>
      <c r="F109" s="15">
        <f t="shared" si="15"/>
        <v>6762</v>
      </c>
      <c r="G109" s="15"/>
      <c r="H109" s="15">
        <f t="shared" si="16"/>
        <v>6762</v>
      </c>
      <c r="I109" s="6"/>
    </row>
    <row r="110" spans="1:21">
      <c r="A110" s="14">
        <v>5</v>
      </c>
      <c r="B110" s="14" t="s">
        <v>76</v>
      </c>
      <c r="C110" s="14">
        <v>12</v>
      </c>
      <c r="D110" s="12">
        <v>6900</v>
      </c>
      <c r="E110" s="7"/>
      <c r="F110" s="15">
        <f t="shared" si="15"/>
        <v>6900</v>
      </c>
      <c r="G110" s="15"/>
      <c r="H110" s="15">
        <f t="shared" si="16"/>
        <v>6900</v>
      </c>
      <c r="I110" s="6"/>
    </row>
    <row r="111" spans="1:21" ht="36.75" customHeight="1">
      <c r="A111" s="38">
        <v>6</v>
      </c>
      <c r="B111" s="14" t="s">
        <v>77</v>
      </c>
      <c r="C111" s="14">
        <v>8</v>
      </c>
      <c r="D111" s="12">
        <v>4508</v>
      </c>
      <c r="E111" s="7"/>
      <c r="F111" s="39">
        <f>D111+E112</f>
        <v>6762</v>
      </c>
      <c r="G111" s="44"/>
      <c r="H111" s="44">
        <f>F111</f>
        <v>6762</v>
      </c>
      <c r="I111" s="40" t="s">
        <v>145</v>
      </c>
    </row>
    <row r="112" spans="1:21" ht="33.75" customHeight="1">
      <c r="A112" s="38"/>
      <c r="B112" s="14" t="s">
        <v>77</v>
      </c>
      <c r="C112" s="14">
        <v>4</v>
      </c>
      <c r="D112" s="12"/>
      <c r="E112" s="12">
        <v>2254</v>
      </c>
      <c r="F112" s="39"/>
      <c r="G112" s="45"/>
      <c r="H112" s="45"/>
      <c r="I112" s="41"/>
    </row>
    <row r="113" spans="1:11">
      <c r="A113" s="6"/>
      <c r="B113" s="6"/>
      <c r="C113" s="6"/>
      <c r="D113" s="6"/>
      <c r="E113" s="6"/>
      <c r="F113" s="35">
        <f>SUM(F106:F112)</f>
        <v>35418</v>
      </c>
      <c r="G113" s="35">
        <f>SUM(G106:G112)</f>
        <v>280.10000000000002</v>
      </c>
      <c r="H113" s="35">
        <f>SUM(H106:H112)</f>
        <v>35137.9</v>
      </c>
      <c r="I113" s="6"/>
    </row>
    <row r="114" spans="1:11">
      <c r="A114" t="s">
        <v>144</v>
      </c>
    </row>
    <row r="115" spans="1:11">
      <c r="A115" t="s">
        <v>139</v>
      </c>
      <c r="F115" s="5"/>
      <c r="G115" t="s">
        <v>140</v>
      </c>
      <c r="H115" s="5"/>
      <c r="K115" t="s">
        <v>146</v>
      </c>
    </row>
    <row r="116" spans="1:11">
      <c r="F116" s="5"/>
      <c r="G116" s="5"/>
      <c r="H116" s="5"/>
    </row>
    <row r="117" spans="1:11">
      <c r="F117" s="4">
        <f>F113+S100+S89</f>
        <v>528598</v>
      </c>
      <c r="G117" s="4"/>
      <c r="H117" s="4"/>
      <c r="I117" t="s">
        <v>107</v>
      </c>
    </row>
  </sheetData>
  <mergeCells count="9">
    <mergeCell ref="A1:S1"/>
    <mergeCell ref="A95:S95"/>
    <mergeCell ref="A111:A112"/>
    <mergeCell ref="F111:F112"/>
    <mergeCell ref="I111:I112"/>
    <mergeCell ref="A89:B89"/>
    <mergeCell ref="A100:B100"/>
    <mergeCell ref="G111:G112"/>
    <mergeCell ref="H111:H112"/>
  </mergeCells>
  <phoneticPr fontId="31" type="noConversion"/>
  <pageMargins left="0.11811023622047245" right="0.11811023622047245" top="0.15748031496062992" bottom="0.1574803149606299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2018年专项绩效计算</vt:lpstr>
      <vt:lpstr>Sheet2</vt:lpstr>
      <vt:lpstr>Sheet3</vt:lpstr>
      <vt:lpstr>'2018年专项绩效计算'!Print_Titles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2019-07-02T07:43:56Z</cp:lastPrinted>
  <dcterms:created xsi:type="dcterms:W3CDTF">2019-06-30T04:10:38Z</dcterms:created>
  <dcterms:modified xsi:type="dcterms:W3CDTF">2019-07-02T23:59:28Z</dcterms:modified>
</cp:coreProperties>
</file>