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汇总" sheetId="2" r:id="rId1"/>
    <sheet name="明细" sheetId="1" r:id="rId2"/>
  </sheets>
  <calcPr calcId="144525" concurrentCalc="0"/>
</workbook>
</file>

<file path=xl/sharedStrings.xml><?xml version="1.0" encoding="utf-8"?>
<sst xmlns="http://schemas.openxmlformats.org/spreadsheetml/2006/main" count="93">
  <si>
    <t>序号</t>
  </si>
  <si>
    <t>拟报2017预算项目</t>
  </si>
  <si>
    <t>总预算</t>
  </si>
  <si>
    <t>说明</t>
  </si>
  <si>
    <t>移动多方导学互动教研、直播，微课录制系统</t>
  </si>
  <si>
    <t>可选</t>
  </si>
  <si>
    <t>专用教室交互式多功能一体机</t>
  </si>
  <si>
    <t>教学诊断系统服务费</t>
  </si>
  <si>
    <t>必选</t>
  </si>
  <si>
    <t>一、移动多方导学互动教研、直播，微课录制系统</t>
  </si>
  <si>
    <t>设备名称</t>
  </si>
  <si>
    <t>规格</t>
  </si>
  <si>
    <t>参数</t>
  </si>
  <si>
    <t>单位</t>
  </si>
  <si>
    <t>数量</t>
  </si>
  <si>
    <t>预算</t>
  </si>
  <si>
    <t>金额</t>
  </si>
  <si>
    <t>参考图片</t>
  </si>
  <si>
    <t>智能视频终端</t>
  </si>
  <si>
    <t>NE2005</t>
  </si>
  <si>
    <t>1、小鱼办公-NE2005智能终端1台
2、USB网络转接器，支持5.8G/2.4G Wifi
3、含视频云服务端口1年使用权，后续每年续费开通
4、含1年VIP保修5、10G/年云空间</t>
  </si>
  <si>
    <t>台</t>
  </si>
  <si>
    <t>可以单选与可以两个双选</t>
  </si>
  <si>
    <t>小鱼易连-ME80</t>
  </si>
  <si>
    <t>1、小鱼易连-M80大终端1台
2、12倍光学变焦摄像头1台
3、1080P双流，支持H.265协议
4、含云服务端口1年使用权，后续每年续费开通
5、含1年VIP保修</t>
  </si>
  <si>
    <t>用于大型活动可以实现对焦、变焦、变距</t>
  </si>
  <si>
    <t>附件</t>
  </si>
  <si>
    <t xml:space="preserve">小鱼背包  </t>
  </si>
  <si>
    <t>- 方便携带小鱼及笔记本电脑</t>
  </si>
  <si>
    <t>只</t>
  </si>
  <si>
    <t>选购件</t>
  </si>
  <si>
    <t>小鱼企业级5G路由器</t>
  </si>
  <si>
    <t>- 支持100+稳定并发、100米覆盖半径，1200M无线
- 最新双核880hz芯片，512M业界最大内存，全千兆接入</t>
  </si>
  <si>
    <t>建议选一个,用于无有线网或无WIFI情况下使用</t>
  </si>
  <si>
    <t xml:space="preserve">三脚架  </t>
  </si>
  <si>
    <t>- 固定视屏终端</t>
  </si>
  <si>
    <t>建议选购,用于支撑小鱼运用时选择适当的高度及位置</t>
  </si>
  <si>
    <t>USB网络转接器</t>
  </si>
  <si>
    <t>- 有线网络确保质量</t>
  </si>
  <si>
    <t>视频存储空间</t>
  </si>
  <si>
    <t>- 可扩展会议视频存储空间，每100G/年</t>
  </si>
  <si>
    <t>年</t>
  </si>
  <si>
    <t>选购件,含10G空间</t>
  </si>
  <si>
    <t>直播服务费</t>
  </si>
  <si>
    <t>- 按观看人数累计时长计费，1方0.02元/分钟</t>
  </si>
  <si>
    <t>小时</t>
  </si>
  <si>
    <t>50人以下的直播不付费用</t>
  </si>
  <si>
    <t>其它附材</t>
  </si>
  <si>
    <t>HDMI线/音视屏转接线</t>
  </si>
  <si>
    <t>批</t>
  </si>
  <si>
    <t>合计：</t>
  </si>
  <si>
    <t>二、专用教室交互式多功能一体机</t>
  </si>
  <si>
    <t>产品名称</t>
  </si>
  <si>
    <t>参考品牌</t>
  </si>
  <si>
    <t>合计</t>
  </si>
  <si>
    <t>交互式多媒体触控一体机</t>
  </si>
  <si>
    <t>希沃</t>
  </si>
  <si>
    <t>65“1521*943*97mm</t>
  </si>
  <si>
    <t>1、替代了投影机，2.1W音箱，主机I5以上         2、可触摸书写3、与电子书包兼容4、教室首选代替投影机的5、据校方情况选择不同尺寸，建议教室选70“、80”；功能室选80”、86”。</t>
  </si>
  <si>
    <t>70”1638*1010*97mm</t>
  </si>
  <si>
    <t>80“1891*1146*99mm</t>
  </si>
  <si>
    <t>86”1988*1207*98mm</t>
  </si>
  <si>
    <t>推拉式黑板</t>
  </si>
  <si>
    <t>科达</t>
  </si>
  <si>
    <t>与选择的交互式触控一体机配套</t>
  </si>
  <si>
    <t>块</t>
  </si>
  <si>
    <t>二选一即可，建议，教室选推拉式黑，会议室或多功能室建议配支架</t>
  </si>
  <si>
    <t>移动支架</t>
  </si>
  <si>
    <t>原厂配套</t>
  </si>
  <si>
    <t>移动授课终端</t>
  </si>
  <si>
    <t>与选择的交互式触控一体机实现移动授课，集成无线扩音、大小屏同步控制、移动展台，移动终端和交互智能平板通过无线网络进行连接，并实现双向操作及同步显示</t>
  </si>
  <si>
    <t>教室里运用二选一，资金充足建议选移动授课宝</t>
  </si>
  <si>
    <t>无线高拍仪</t>
  </si>
  <si>
    <t>吉星</t>
  </si>
  <si>
    <t>实现展台的功能，拍照上传大屏</t>
  </si>
  <si>
    <t>无线扩音套件</t>
  </si>
  <si>
    <t>套</t>
  </si>
  <si>
    <t>选购件：代替小蜜蜂，更小巧更方便，集成有无线功放无源音箱</t>
  </si>
  <si>
    <t>无线传屏</t>
  </si>
  <si>
    <t>选购件，实现电脑及笔记本电脑与大屏的无线音视频的传屏，解决了布线问题</t>
  </si>
  <si>
    <t>智慧笔</t>
  </si>
  <si>
    <t>、</t>
  </si>
  <si>
    <t>选购件，实现远程操作大屏进行PPT翻页，进行多模式的切换，建议会议室中选购</t>
  </si>
  <si>
    <t>三、教学诊断系统服务费</t>
  </si>
  <si>
    <t>类别</t>
  </si>
  <si>
    <t>年服务费</t>
  </si>
  <si>
    <t>教学诊断系统</t>
  </si>
  <si>
    <t xml:space="preserve">教学诊断系统于2013年11/20经常教采公标（2013）21号招标实施，至2016后11/20服务，三年免费服务期已满。需支付平台维护及升级费用
</t>
  </si>
  <si>
    <t>扫描识别器</t>
  </si>
  <si>
    <t>扫描识别系统</t>
  </si>
  <si>
    <t>增加了高三的常态化数据采集点</t>
  </si>
  <si>
    <t>高速扫描仪</t>
  </si>
  <si>
    <t xml:space="preserve">佳能DR6050CR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</si>
</sst>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F800]dddd\,\ mmmm\ dd\,\ yyyy"/>
    <numFmt numFmtId="41" formatCode="_ * #,##0_ ;_ * \-#,##0_ ;_ * &quot;-&quot;_ ;_ @_ "/>
  </numFmts>
  <fonts count="4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0"/>
      <name val="宋体"/>
      <charset val="134"/>
      <scheme val="major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sz val="11"/>
      <color rgb="FFFF0000"/>
      <name val="微软雅黑"/>
      <charset val="134"/>
    </font>
    <font>
      <sz val="10.5"/>
      <color theme="1"/>
      <name val="宋体"/>
      <charset val="134"/>
      <scheme val="major"/>
    </font>
    <font>
      <b/>
      <sz val="16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0"/>
      <name val="宋体"/>
      <charset val="134"/>
    </font>
    <font>
      <b/>
      <sz val="10.5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.5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9" fillId="2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42" fillId="19" borderId="8" applyNumberFormat="0" applyAlignment="0" applyProtection="0">
      <alignment vertical="center"/>
    </xf>
    <xf numFmtId="0" fontId="25" fillId="11" borderId="2" applyNumberForma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176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0" fontId="3" fillId="0" borderId="1" xfId="50" applyNumberFormat="1" applyFont="1" applyFill="1" applyBorder="1" applyAlignment="1">
      <alignment horizontal="center" vertical="center" wrapText="1"/>
    </xf>
    <xf numFmtId="0" fontId="7" fillId="4" borderId="1" xfId="50" applyNumberFormat="1" applyFont="1" applyFill="1" applyBorder="1" applyAlignment="1">
      <alignment horizontal="center" vertical="center" wrapText="1"/>
    </xf>
    <xf numFmtId="0" fontId="7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Border="1" applyAlignment="1">
      <alignment horizontal="center" vertical="center"/>
    </xf>
    <xf numFmtId="0" fontId="8" fillId="5" borderId="1" xfId="49" applyNumberFormat="1" applyFont="1" applyFill="1" applyBorder="1" applyAlignment="1">
      <alignment horizontal="left" vertical="center" wrapText="1"/>
    </xf>
    <xf numFmtId="49" fontId="9" fillId="5" borderId="1" xfId="49" applyNumberFormat="1" applyFont="1" applyFill="1" applyBorder="1" applyAlignment="1">
      <alignment vertical="center" wrapText="1"/>
    </xf>
    <xf numFmtId="0" fontId="10" fillId="5" borderId="1" xfId="49" applyNumberFormat="1" applyFont="1" applyFill="1" applyBorder="1" applyAlignment="1">
      <alignment horizontal="center" vertical="center"/>
    </xf>
    <xf numFmtId="176" fontId="6" fillId="0" borderId="1" xfId="49" applyFont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2" fillId="4" borderId="1" xfId="49" applyNumberFormat="1" applyFont="1" applyFill="1" applyBorder="1" applyAlignment="1">
      <alignment horizontal="center" vertical="center"/>
    </xf>
    <xf numFmtId="0" fontId="12" fillId="0" borderId="1" xfId="49" applyNumberFormat="1" applyFont="1" applyBorder="1" applyAlignment="1">
      <alignment horizontal="center" vertical="center"/>
    </xf>
    <xf numFmtId="176" fontId="6" fillId="5" borderId="1" xfId="49" applyFont="1" applyFill="1" applyBorder="1" applyAlignment="1">
      <alignment horizontal="center" vertical="center" wrapText="1"/>
    </xf>
    <xf numFmtId="49" fontId="6" fillId="5" borderId="1" xfId="49" applyNumberFormat="1" applyFont="1" applyFill="1" applyBorder="1" applyAlignment="1">
      <alignment horizontal="left" vertical="center" wrapText="1"/>
    </xf>
    <xf numFmtId="0" fontId="12" fillId="5" borderId="1" xfId="49" applyNumberFormat="1" applyFont="1" applyFill="1" applyBorder="1" applyAlignment="1">
      <alignment horizontal="center" vertical="center"/>
    </xf>
    <xf numFmtId="0" fontId="8" fillId="0" borderId="1" xfId="49" applyNumberFormat="1" applyFont="1" applyFill="1" applyBorder="1" applyAlignment="1">
      <alignment horizontal="left" vertical="center" wrapText="1"/>
    </xf>
    <xf numFmtId="49" fontId="13" fillId="5" borderId="1" xfId="49" applyNumberFormat="1" applyFont="1" applyFill="1" applyBorder="1" applyAlignment="1">
      <alignment horizontal="center" vertical="center" wrapText="1"/>
    </xf>
    <xf numFmtId="49" fontId="13" fillId="5" borderId="1" xfId="49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5" fillId="2" borderId="0" xfId="0" applyFont="1" applyFill="1">
      <alignment vertical="center"/>
    </xf>
    <xf numFmtId="0" fontId="15" fillId="2" borderId="0" xfId="0" applyFont="1" applyFill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6" fillId="6" borderId="1" xfId="0" applyNumberFormat="1" applyFont="1" applyFill="1" applyBorder="1" applyAlignment="1">
      <alignment horizontal="center" vertical="center"/>
    </xf>
    <xf numFmtId="0" fontId="18" fillId="6" borderId="1" xfId="0" applyNumberFormat="1" applyFont="1" applyFill="1" applyBorder="1" applyAlignment="1">
      <alignment horizontal="center" vertical="center" wrapText="1"/>
    </xf>
    <xf numFmtId="0" fontId="19" fillId="6" borderId="1" xfId="0" applyNumberFormat="1" applyFont="1" applyFill="1" applyBorder="1" applyAlignment="1">
      <alignment horizontal="center" vertical="center" wrapText="1"/>
    </xf>
    <xf numFmtId="0" fontId="17" fillId="6" borderId="1" xfId="0" applyNumberFormat="1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0" fillId="6" borderId="1" xfId="0" applyNumberFormat="1" applyFont="1" applyFill="1" applyBorder="1" applyAlignment="1">
      <alignment horizontal="center" vertical="center"/>
    </xf>
    <xf numFmtId="0" fontId="19" fillId="6" borderId="1" xfId="0" applyNumberFormat="1" applyFont="1" applyFill="1" applyBorder="1" applyAlignment="1">
      <alignment horizontal="left" vertical="center"/>
    </xf>
    <xf numFmtId="0" fontId="19" fillId="6" borderId="1" xfId="0" applyNumberFormat="1" applyFont="1" applyFill="1" applyBorder="1" applyAlignment="1">
      <alignment horizontal="left" vertical="center" wrapText="1"/>
    </xf>
    <xf numFmtId="0" fontId="17" fillId="4" borderId="1" xfId="0" applyNumberFormat="1" applyFont="1" applyFill="1" applyBorder="1" applyAlignment="1">
      <alignment horizontal="center" vertical="center"/>
    </xf>
    <xf numFmtId="0" fontId="21" fillId="6" borderId="1" xfId="0" applyNumberFormat="1" applyFont="1" applyFill="1" applyBorder="1" applyAlignment="1">
      <alignment horizontal="center" vertical="center"/>
    </xf>
    <xf numFmtId="0" fontId="22" fillId="6" borderId="1" xfId="0" applyNumberFormat="1" applyFont="1" applyFill="1" applyBorder="1" applyAlignment="1">
      <alignment horizontal="center" vertical="center"/>
    </xf>
    <xf numFmtId="0" fontId="20" fillId="6" borderId="1" xfId="0" applyNumberFormat="1" applyFont="1" applyFill="1" applyBorder="1" applyAlignment="1">
      <alignment horizontal="center" vertical="center" wrapText="1"/>
    </xf>
    <xf numFmtId="0" fontId="19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3" fillId="2" borderId="0" xfId="0" applyFont="1" applyFill="1">
      <alignment vertical="center"/>
    </xf>
    <xf numFmtId="0" fontId="23" fillId="2" borderId="0" xfId="0" applyFont="1" applyFill="1" applyAlignment="1">
      <alignment horizontal="center" vertical="center"/>
    </xf>
    <xf numFmtId="0" fontId="0" fillId="0" borderId="1" xfId="0" applyFont="1" applyBorder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7" fillId="0" borderId="1" xfId="50" applyFont="1" applyBorder="1" applyAlignment="1">
      <alignment horizontal="center" vertical="center" wrapText="1"/>
    </xf>
    <xf numFmtId="0" fontId="7" fillId="0" borderId="1" xfId="50" applyFont="1" applyBorder="1">
      <alignment vertical="center"/>
    </xf>
    <xf numFmtId="0" fontId="0" fillId="0" borderId="0" xfId="0" applyAlignment="1">
      <alignment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8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685800</xdr:colOff>
      <xdr:row>2</xdr:row>
      <xdr:rowOff>171450</xdr:rowOff>
    </xdr:from>
    <xdr:to>
      <xdr:col>9</xdr:col>
      <xdr:colOff>685800</xdr:colOff>
      <xdr:row>3</xdr:row>
      <xdr:rowOff>171450</xdr:rowOff>
    </xdr:to>
    <xdr:pic>
      <xdr:nvPicPr>
        <xdr:cNvPr id="2" name="图片 8" descr="小鱼办公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182225" y="600075"/>
          <a:ext cx="0" cy="180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5"/>
  <sheetViews>
    <sheetView tabSelected="1" workbookViewId="0">
      <selection activeCell="C15" sqref="C15"/>
    </sheetView>
  </sheetViews>
  <sheetFormatPr defaultColWidth="9" defaultRowHeight="13.5" outlineLevelRow="4" outlineLevelCol="3"/>
  <cols>
    <col min="2" max="2" width="43.125" customWidth="1"/>
    <col min="3" max="3" width="18.875" customWidth="1"/>
  </cols>
  <sheetData>
    <row r="2" ht="20.25" spans="1:4">
      <c r="A2" s="81" t="s">
        <v>0</v>
      </c>
      <c r="B2" s="82" t="s">
        <v>1</v>
      </c>
      <c r="C2" s="82" t="s">
        <v>2</v>
      </c>
      <c r="D2" t="s">
        <v>3</v>
      </c>
    </row>
    <row r="3" ht="40.5" spans="1:4">
      <c r="A3" s="81">
        <v>1</v>
      </c>
      <c r="B3" s="83" t="s">
        <v>4</v>
      </c>
      <c r="C3" s="84">
        <v>30000</v>
      </c>
      <c r="D3" t="s">
        <v>5</v>
      </c>
    </row>
    <row r="4" ht="20.25" spans="1:4">
      <c r="A4" s="81">
        <v>2</v>
      </c>
      <c r="B4" s="83" t="s">
        <v>6</v>
      </c>
      <c r="C4" s="82">
        <f>明细!H15</f>
        <v>55000</v>
      </c>
      <c r="D4" t="s">
        <v>5</v>
      </c>
    </row>
    <row r="5" ht="20.25" spans="1:4">
      <c r="A5" s="81">
        <v>3</v>
      </c>
      <c r="B5" s="83" t="s">
        <v>7</v>
      </c>
      <c r="C5" s="82">
        <f>明细!H30</f>
        <v>145000</v>
      </c>
      <c r="D5" t="s">
        <v>8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35"/>
  <sheetViews>
    <sheetView topLeftCell="A13" workbookViewId="0">
      <selection activeCell="J32" sqref="J32"/>
    </sheetView>
  </sheetViews>
  <sheetFormatPr defaultColWidth="9" defaultRowHeight="13.5"/>
  <cols>
    <col min="2" max="2" width="12.25" customWidth="1"/>
    <col min="3" max="3" width="11.375" customWidth="1"/>
    <col min="4" max="4" width="34" customWidth="1"/>
    <col min="5" max="5" width="9" style="4"/>
    <col min="8" max="8" width="11.75"/>
    <col min="9" max="9" width="19.25" customWidth="1"/>
  </cols>
  <sheetData>
    <row r="2" s="1" customFormat="1" ht="20.25" spans="1:9">
      <c r="A2" s="5" t="s">
        <v>9</v>
      </c>
      <c r="B2" s="5"/>
      <c r="C2" s="5"/>
      <c r="D2" s="5"/>
      <c r="E2" s="6" t="s">
        <v>2</v>
      </c>
      <c r="F2" s="5"/>
      <c r="G2" s="5"/>
      <c r="H2" s="5"/>
      <c r="I2" s="5">
        <f>H13</f>
        <v>21260</v>
      </c>
    </row>
    <row r="3" ht="14.25" spans="1:11">
      <c r="A3" s="7" t="s">
        <v>0</v>
      </c>
      <c r="B3" s="8" t="s">
        <v>10</v>
      </c>
      <c r="C3" s="7" t="s">
        <v>11</v>
      </c>
      <c r="D3" s="7" t="s">
        <v>12</v>
      </c>
      <c r="E3" s="7" t="s">
        <v>13</v>
      </c>
      <c r="F3" s="7" t="s">
        <v>14</v>
      </c>
      <c r="G3" s="9" t="s">
        <v>15</v>
      </c>
      <c r="H3" s="9" t="s">
        <v>16</v>
      </c>
      <c r="I3" s="9" t="s">
        <v>3</v>
      </c>
      <c r="J3" s="72" t="s">
        <v>17</v>
      </c>
      <c r="K3" t="s">
        <v>3</v>
      </c>
    </row>
    <row r="4" ht="86" customHeight="1" spans="1:10">
      <c r="A4" s="10">
        <v>1</v>
      </c>
      <c r="B4" s="11" t="s">
        <v>18</v>
      </c>
      <c r="C4" s="12" t="s">
        <v>19</v>
      </c>
      <c r="D4" s="13" t="s">
        <v>20</v>
      </c>
      <c r="E4" s="14" t="s">
        <v>21</v>
      </c>
      <c r="F4" s="15">
        <v>2</v>
      </c>
      <c r="G4" s="16">
        <v>8000</v>
      </c>
      <c r="H4" s="17">
        <f t="shared" ref="H4:H8" si="0">F4*G4</f>
        <v>16000</v>
      </c>
      <c r="I4" s="73" t="s">
        <v>22</v>
      </c>
      <c r="J4" s="74"/>
    </row>
    <row r="5" ht="67" customHeight="1" spans="1:11">
      <c r="A5" s="10"/>
      <c r="B5" s="11"/>
      <c r="C5" s="18" t="s">
        <v>23</v>
      </c>
      <c r="D5" s="19" t="s">
        <v>24</v>
      </c>
      <c r="E5" s="20" t="s">
        <v>21</v>
      </c>
      <c r="F5" s="15">
        <v>0</v>
      </c>
      <c r="G5" s="16">
        <v>50000</v>
      </c>
      <c r="H5" s="17">
        <f t="shared" ref="H5:H9" si="1">G5*F5</f>
        <v>0</v>
      </c>
      <c r="I5" s="73"/>
      <c r="J5" s="74"/>
      <c r="K5" s="75" t="s">
        <v>25</v>
      </c>
    </row>
    <row r="6" ht="14.25" spans="1:10">
      <c r="A6" s="10">
        <v>2</v>
      </c>
      <c r="B6" s="10" t="s">
        <v>26</v>
      </c>
      <c r="C6" s="21" t="s">
        <v>27</v>
      </c>
      <c r="D6" s="22" t="s">
        <v>28</v>
      </c>
      <c r="E6" s="23" t="s">
        <v>29</v>
      </c>
      <c r="F6" s="24">
        <v>0</v>
      </c>
      <c r="G6" s="25">
        <v>500</v>
      </c>
      <c r="H6" s="17">
        <f t="shared" si="0"/>
        <v>0</v>
      </c>
      <c r="I6" s="17" t="s">
        <v>30</v>
      </c>
      <c r="J6" s="76"/>
    </row>
    <row r="7" ht="60" customHeight="1" spans="1:10">
      <c r="A7" s="10">
        <v>3</v>
      </c>
      <c r="B7" s="10"/>
      <c r="C7" s="26" t="s">
        <v>31</v>
      </c>
      <c r="D7" s="27" t="s">
        <v>32</v>
      </c>
      <c r="E7" s="23" t="s">
        <v>29</v>
      </c>
      <c r="F7" s="24">
        <v>2</v>
      </c>
      <c r="G7" s="28">
        <v>1200</v>
      </c>
      <c r="H7" s="17">
        <f t="shared" si="1"/>
        <v>2400</v>
      </c>
      <c r="I7" s="73" t="s">
        <v>33</v>
      </c>
      <c r="J7" s="76"/>
    </row>
    <row r="8" ht="35" customHeight="1" spans="1:10">
      <c r="A8" s="10">
        <v>4</v>
      </c>
      <c r="B8" s="10"/>
      <c r="C8" s="21" t="s">
        <v>34</v>
      </c>
      <c r="D8" s="22" t="s">
        <v>35</v>
      </c>
      <c r="E8" s="23" t="s">
        <v>29</v>
      </c>
      <c r="F8" s="24">
        <v>2</v>
      </c>
      <c r="G8" s="25">
        <v>600</v>
      </c>
      <c r="H8" s="17">
        <f t="shared" si="0"/>
        <v>1200</v>
      </c>
      <c r="I8" s="73" t="s">
        <v>36</v>
      </c>
      <c r="J8" s="76"/>
    </row>
    <row r="9" ht="28" customHeight="1" spans="1:10">
      <c r="A9" s="10">
        <v>5</v>
      </c>
      <c r="B9" s="10"/>
      <c r="C9" s="21" t="s">
        <v>37</v>
      </c>
      <c r="D9" s="22" t="s">
        <v>38</v>
      </c>
      <c r="E9" s="23" t="s">
        <v>29</v>
      </c>
      <c r="F9" s="24">
        <v>2</v>
      </c>
      <c r="G9" s="25">
        <v>80</v>
      </c>
      <c r="H9" s="17">
        <f t="shared" si="1"/>
        <v>160</v>
      </c>
      <c r="I9" s="17"/>
      <c r="J9" s="76"/>
    </row>
    <row r="10" ht="33" spans="1:10">
      <c r="A10" s="10">
        <v>6</v>
      </c>
      <c r="B10" s="10"/>
      <c r="C10" s="29" t="s">
        <v>39</v>
      </c>
      <c r="D10" s="30" t="s">
        <v>40</v>
      </c>
      <c r="E10" s="23" t="s">
        <v>41</v>
      </c>
      <c r="F10" s="24">
        <v>0</v>
      </c>
      <c r="G10" s="25">
        <v>1000</v>
      </c>
      <c r="H10" s="17">
        <f>F10*G10</f>
        <v>0</v>
      </c>
      <c r="I10" s="73" t="s">
        <v>42</v>
      </c>
      <c r="J10" s="76"/>
    </row>
    <row r="11" ht="33" spans="1:10">
      <c r="A11" s="10">
        <v>7</v>
      </c>
      <c r="B11" s="10"/>
      <c r="C11" s="29" t="s">
        <v>43</v>
      </c>
      <c r="D11" s="31" t="s">
        <v>44</v>
      </c>
      <c r="E11" s="23" t="s">
        <v>45</v>
      </c>
      <c r="F11" s="24">
        <v>1000</v>
      </c>
      <c r="G11" s="25">
        <v>1.5</v>
      </c>
      <c r="H11" s="17">
        <f>G11*F11</f>
        <v>1500</v>
      </c>
      <c r="I11" s="73" t="s">
        <v>46</v>
      </c>
      <c r="J11" s="76"/>
    </row>
    <row r="12" spans="1:10">
      <c r="A12" s="10">
        <v>8</v>
      </c>
      <c r="B12" s="10"/>
      <c r="C12" s="32" t="s">
        <v>47</v>
      </c>
      <c r="D12" s="32" t="s">
        <v>48</v>
      </c>
      <c r="E12" s="33" t="s">
        <v>49</v>
      </c>
      <c r="F12" s="34">
        <v>0</v>
      </c>
      <c r="G12" s="35">
        <v>1000</v>
      </c>
      <c r="H12" s="17">
        <f>F12*G12</f>
        <v>0</v>
      </c>
      <c r="I12" s="17"/>
      <c r="J12" s="76"/>
    </row>
    <row r="13" spans="1:10">
      <c r="A13" s="36" t="s">
        <v>50</v>
      </c>
      <c r="B13" s="36"/>
      <c r="C13" s="36"/>
      <c r="D13" s="36"/>
      <c r="E13" s="37"/>
      <c r="F13" s="36"/>
      <c r="G13" s="36"/>
      <c r="H13" s="36">
        <f>SUM(H4:H12)</f>
        <v>21260</v>
      </c>
      <c r="I13" s="36"/>
      <c r="J13" s="36"/>
    </row>
    <row r="15" s="2" customFormat="1" ht="20.25" spans="1:8">
      <c r="A15" s="38" t="s">
        <v>51</v>
      </c>
      <c r="B15" s="38"/>
      <c r="C15" s="38"/>
      <c r="D15" s="38"/>
      <c r="E15" s="39"/>
      <c r="F15" s="38"/>
      <c r="G15" s="38"/>
      <c r="H15" s="38">
        <f>H28</f>
        <v>55000</v>
      </c>
    </row>
    <row r="16" s="3" customFormat="1" spans="1:9">
      <c r="A16" s="40" t="s">
        <v>0</v>
      </c>
      <c r="B16" s="40" t="s">
        <v>52</v>
      </c>
      <c r="C16" s="41" t="s">
        <v>53</v>
      </c>
      <c r="D16" s="41" t="s">
        <v>11</v>
      </c>
      <c r="E16" s="40" t="s">
        <v>14</v>
      </c>
      <c r="F16" s="40" t="s">
        <v>13</v>
      </c>
      <c r="G16" s="40" t="s">
        <v>15</v>
      </c>
      <c r="H16" s="40" t="s">
        <v>54</v>
      </c>
      <c r="I16" s="36" t="s">
        <v>3</v>
      </c>
    </row>
    <row r="17" s="3" customFormat="1" spans="1:9">
      <c r="A17" s="42">
        <v>1</v>
      </c>
      <c r="B17" s="43" t="s">
        <v>55</v>
      </c>
      <c r="C17" s="44" t="s">
        <v>56</v>
      </c>
      <c r="D17" s="45" t="s">
        <v>57</v>
      </c>
      <c r="E17" s="46"/>
      <c r="F17" s="42" t="s">
        <v>21</v>
      </c>
      <c r="G17" s="47">
        <v>16000</v>
      </c>
      <c r="H17" s="42">
        <f t="shared" ref="H17:H21" si="2">E17*G17</f>
        <v>0</v>
      </c>
      <c r="I17" s="77" t="s">
        <v>58</v>
      </c>
    </row>
    <row r="18" s="3" customFormat="1" spans="1:9">
      <c r="A18" s="42"/>
      <c r="B18" s="43"/>
      <c r="C18" s="44"/>
      <c r="D18" s="45" t="s">
        <v>59</v>
      </c>
      <c r="E18" s="46">
        <v>1</v>
      </c>
      <c r="F18" s="42"/>
      <c r="G18" s="47">
        <v>20000</v>
      </c>
      <c r="H18" s="42">
        <f t="shared" si="2"/>
        <v>20000</v>
      </c>
      <c r="I18" s="77"/>
    </row>
    <row r="19" s="3" customFormat="1" spans="1:9">
      <c r="A19" s="42"/>
      <c r="B19" s="43"/>
      <c r="C19" s="44"/>
      <c r="D19" s="47" t="s">
        <v>60</v>
      </c>
      <c r="E19" s="46">
        <v>1</v>
      </c>
      <c r="F19" s="42"/>
      <c r="G19" s="47">
        <v>30000</v>
      </c>
      <c r="H19" s="42">
        <f t="shared" si="2"/>
        <v>30000</v>
      </c>
      <c r="I19" s="77"/>
    </row>
    <row r="20" s="3" customFormat="1" spans="1:9">
      <c r="A20" s="42"/>
      <c r="B20" s="43"/>
      <c r="C20" s="44"/>
      <c r="D20" s="47" t="s">
        <v>61</v>
      </c>
      <c r="E20" s="46"/>
      <c r="F20" s="42"/>
      <c r="G20" s="47">
        <v>40000</v>
      </c>
      <c r="H20" s="42">
        <f t="shared" si="2"/>
        <v>0</v>
      </c>
      <c r="I20" s="77"/>
    </row>
    <row r="21" s="3" customFormat="1" ht="53" customHeight="1" spans="1:9">
      <c r="A21" s="48">
        <v>2</v>
      </c>
      <c r="B21" s="48" t="s">
        <v>62</v>
      </c>
      <c r="C21" s="49" t="s">
        <v>63</v>
      </c>
      <c r="D21" s="50" t="s">
        <v>64</v>
      </c>
      <c r="E21" s="51"/>
      <c r="F21" s="52" t="s">
        <v>65</v>
      </c>
      <c r="G21" s="53">
        <v>2500</v>
      </c>
      <c r="H21" s="53">
        <f t="shared" si="2"/>
        <v>0</v>
      </c>
      <c r="I21" s="77" t="s">
        <v>66</v>
      </c>
    </row>
    <row r="22" s="3" customFormat="1" ht="30" customHeight="1" spans="1:9">
      <c r="A22" s="48"/>
      <c r="B22" s="48" t="s">
        <v>67</v>
      </c>
      <c r="C22" s="49" t="s">
        <v>68</v>
      </c>
      <c r="D22" s="50" t="s">
        <v>64</v>
      </c>
      <c r="E22" s="51">
        <v>2</v>
      </c>
      <c r="F22" s="52" t="s">
        <v>29</v>
      </c>
      <c r="G22" s="53">
        <v>2500</v>
      </c>
      <c r="H22" s="53"/>
      <c r="I22" s="77"/>
    </row>
    <row r="23" s="3" customFormat="1" ht="75" customHeight="1" spans="1:9">
      <c r="A23" s="54">
        <v>3</v>
      </c>
      <c r="B23" s="48" t="s">
        <v>69</v>
      </c>
      <c r="C23" s="55" t="s">
        <v>56</v>
      </c>
      <c r="D23" s="44" t="s">
        <v>70</v>
      </c>
      <c r="E23" s="51"/>
      <c r="F23" s="52" t="s">
        <v>29</v>
      </c>
      <c r="G23" s="53">
        <v>2500</v>
      </c>
      <c r="H23" s="53"/>
      <c r="I23" s="77" t="s">
        <v>71</v>
      </c>
    </row>
    <row r="24" s="3" customFormat="1" ht="86" customHeight="1" spans="1:9">
      <c r="A24" s="54"/>
      <c r="B24" s="56" t="s">
        <v>72</v>
      </c>
      <c r="C24" s="57" t="s">
        <v>73</v>
      </c>
      <c r="D24" s="58" t="s">
        <v>74</v>
      </c>
      <c r="E24" s="51"/>
      <c r="F24" s="52" t="s">
        <v>21</v>
      </c>
      <c r="G24" s="53">
        <v>1500</v>
      </c>
      <c r="H24" s="53">
        <f t="shared" ref="H24:H27" si="3">E24*G24</f>
        <v>0</v>
      </c>
      <c r="I24" s="57"/>
    </row>
    <row r="25" s="3" customFormat="1" ht="26" customHeight="1" spans="1:9">
      <c r="A25" s="59">
        <v>4</v>
      </c>
      <c r="B25" s="59" t="s">
        <v>75</v>
      </c>
      <c r="C25" s="59" t="s">
        <v>56</v>
      </c>
      <c r="D25" s="59"/>
      <c r="E25" s="51"/>
      <c r="F25" s="60" t="s">
        <v>76</v>
      </c>
      <c r="G25" s="61">
        <v>3000</v>
      </c>
      <c r="H25" s="61">
        <f t="shared" si="3"/>
        <v>0</v>
      </c>
      <c r="I25" s="78" t="s">
        <v>77</v>
      </c>
    </row>
    <row r="26" s="3" customFormat="1" ht="85" customHeight="1" spans="1:9">
      <c r="A26" s="59">
        <v>5</v>
      </c>
      <c r="B26" s="59" t="s">
        <v>78</v>
      </c>
      <c r="C26" s="62" t="s">
        <v>56</v>
      </c>
      <c r="D26" s="62"/>
      <c r="E26" s="51">
        <v>2</v>
      </c>
      <c r="F26" s="60" t="s">
        <v>76</v>
      </c>
      <c r="G26" s="59">
        <v>2000</v>
      </c>
      <c r="H26" s="61">
        <f t="shared" si="3"/>
        <v>4000</v>
      </c>
      <c r="I26" s="78" t="s">
        <v>79</v>
      </c>
    </row>
    <row r="27" s="3" customFormat="1" ht="30" customHeight="1" spans="1:9">
      <c r="A27" s="59">
        <v>6</v>
      </c>
      <c r="B27" s="63" t="s">
        <v>80</v>
      </c>
      <c r="C27" s="62" t="s">
        <v>56</v>
      </c>
      <c r="D27" s="36" t="s">
        <v>81</v>
      </c>
      <c r="E27" s="64">
        <v>2</v>
      </c>
      <c r="F27" s="63" t="s">
        <v>29</v>
      </c>
      <c r="G27" s="63">
        <v>500</v>
      </c>
      <c r="H27" s="61">
        <f t="shared" si="3"/>
        <v>1000</v>
      </c>
      <c r="I27" s="79" t="s">
        <v>82</v>
      </c>
    </row>
    <row r="28" s="3" customFormat="1" ht="54" customHeight="1" spans="1:9">
      <c r="A28" s="59" t="s">
        <v>54</v>
      </c>
      <c r="B28" s="63"/>
      <c r="C28" s="62"/>
      <c r="D28" s="36"/>
      <c r="E28" s="37"/>
      <c r="F28" s="63"/>
      <c r="G28" s="63"/>
      <c r="H28" s="36">
        <f>SUM(H17:H27)</f>
        <v>55000</v>
      </c>
      <c r="I28" s="36"/>
    </row>
    <row r="30" ht="22.5" spans="1:8">
      <c r="A30" s="65" t="s">
        <v>83</v>
      </c>
      <c r="B30" s="65"/>
      <c r="C30" s="65"/>
      <c r="D30" s="65"/>
      <c r="E30" s="66"/>
      <c r="F30" s="65"/>
      <c r="G30" s="65"/>
      <c r="H30" s="65">
        <f>H35</f>
        <v>145000</v>
      </c>
    </row>
    <row r="31" spans="1:8">
      <c r="A31" s="67" t="s">
        <v>0</v>
      </c>
      <c r="B31" s="67" t="s">
        <v>84</v>
      </c>
      <c r="C31" s="67" t="s">
        <v>52</v>
      </c>
      <c r="D31" s="67" t="s">
        <v>3</v>
      </c>
      <c r="E31" s="68" t="s">
        <v>13</v>
      </c>
      <c r="F31" s="68" t="s">
        <v>14</v>
      </c>
      <c r="G31" s="69" t="s">
        <v>15</v>
      </c>
      <c r="H31" s="69" t="s">
        <v>16</v>
      </c>
    </row>
    <row r="32" ht="51" customHeight="1" spans="1:9">
      <c r="A32" s="70">
        <v>1</v>
      </c>
      <c r="B32" s="67" t="s">
        <v>85</v>
      </c>
      <c r="C32" s="67" t="s">
        <v>86</v>
      </c>
      <c r="D32" s="71" t="s">
        <v>87</v>
      </c>
      <c r="E32" s="70" t="s">
        <v>41</v>
      </c>
      <c r="F32" s="67">
        <v>1</v>
      </c>
      <c r="G32" s="67">
        <v>45000</v>
      </c>
      <c r="H32" s="67">
        <v>45000</v>
      </c>
      <c r="I32" t="s">
        <v>8</v>
      </c>
    </row>
    <row r="33" ht="24" customHeight="1" spans="1:9">
      <c r="A33" s="70">
        <v>2</v>
      </c>
      <c r="B33" s="67" t="s">
        <v>88</v>
      </c>
      <c r="C33" s="71" t="s">
        <v>89</v>
      </c>
      <c r="D33" s="67" t="s">
        <v>90</v>
      </c>
      <c r="E33" s="70" t="s">
        <v>29</v>
      </c>
      <c r="F33" s="67">
        <v>1</v>
      </c>
      <c r="G33" s="67">
        <v>50000</v>
      </c>
      <c r="H33" s="67">
        <f>F33*G33</f>
        <v>50000</v>
      </c>
      <c r="I33" s="80" t="s">
        <v>5</v>
      </c>
    </row>
    <row r="34" ht="18" customHeight="1" spans="1:9">
      <c r="A34" s="70">
        <v>3</v>
      </c>
      <c r="B34" s="67" t="s">
        <v>91</v>
      </c>
      <c r="C34" s="67" t="s">
        <v>92</v>
      </c>
      <c r="D34" s="67"/>
      <c r="E34" s="70" t="s">
        <v>21</v>
      </c>
      <c r="F34" s="67">
        <v>1</v>
      </c>
      <c r="G34" s="67">
        <v>50000</v>
      </c>
      <c r="H34" s="67">
        <f>G34*F34</f>
        <v>50000</v>
      </c>
      <c r="I34" s="80"/>
    </row>
    <row r="35" spans="1:8">
      <c r="A35" s="67"/>
      <c r="B35" s="67"/>
      <c r="C35" s="67"/>
      <c r="D35" s="67"/>
      <c r="E35" s="70"/>
      <c r="F35" s="67"/>
      <c r="G35" s="67"/>
      <c r="H35" s="67">
        <f>SUM(H32:H34)</f>
        <v>145000</v>
      </c>
    </row>
  </sheetData>
  <mergeCells count="12">
    <mergeCell ref="A4:A5"/>
    <mergeCell ref="A17:A20"/>
    <mergeCell ref="A21:A22"/>
    <mergeCell ref="A23:A24"/>
    <mergeCell ref="B4:B5"/>
    <mergeCell ref="B6:B12"/>
    <mergeCell ref="B17:B20"/>
    <mergeCell ref="C17:C20"/>
    <mergeCell ref="I4:I5"/>
    <mergeCell ref="I17:I20"/>
    <mergeCell ref="I21:I22"/>
    <mergeCell ref="I33:I34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2017-08-31T23:26:00Z</dcterms:created>
  <dcterms:modified xsi:type="dcterms:W3CDTF">2017-09-01T01:17:43Z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