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15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<sst xmlns="http://schemas.openxmlformats.org/spreadsheetml/2006/main" count="95" uniqueCount="95">
  <si>
    <t>一1</t>
  </si>
  <si>
    <t>一2</t>
  </si>
  <si>
    <t>一3</t>
  </si>
  <si>
    <t>一５</t>
  </si>
  <si>
    <t>二５</t>
  </si>
  <si>
    <t>二６</t>
  </si>
  <si>
    <r>
      <t>三</t>
    </r>
    <r>
      <rPr>
        <sz val="11"/>
        <rFont val="Times New Roman"/>
        <family val="1"/>
      </rPr>
      <t>1</t>
    </r>
  </si>
  <si>
    <r>
      <t>三</t>
    </r>
    <r>
      <rPr>
        <sz val="11"/>
        <rFont val="Times New Roman"/>
        <family val="1"/>
      </rPr>
      <t>2</t>
    </r>
  </si>
  <si>
    <t>三4</t>
  </si>
  <si>
    <t>三5</t>
  </si>
  <si>
    <r>
      <t>五</t>
    </r>
    <r>
      <rPr>
        <sz val="11"/>
        <rFont val="Times New Roman"/>
        <family val="1"/>
      </rPr>
      <t>1</t>
    </r>
  </si>
  <si>
    <r>
      <t>五</t>
    </r>
    <r>
      <rPr>
        <sz val="11"/>
        <rFont val="Times New Roman"/>
        <family val="1"/>
      </rPr>
      <t>2</t>
    </r>
  </si>
  <si>
    <t>五5</t>
  </si>
  <si>
    <t>五6</t>
  </si>
  <si>
    <t>五7</t>
  </si>
  <si>
    <t>六5</t>
  </si>
  <si>
    <t>六6</t>
  </si>
  <si>
    <t>薛娟</t>
  </si>
  <si>
    <t>班主任考核常规分与效能分一览表</t>
  </si>
  <si>
    <t>班级</t>
  </si>
  <si>
    <t>九月</t>
  </si>
  <si>
    <t>十月</t>
  </si>
  <si>
    <t>十一月</t>
  </si>
  <si>
    <t>十二月</t>
  </si>
  <si>
    <t>一月</t>
  </si>
  <si>
    <t>学期　考核</t>
  </si>
  <si>
    <t>二、三月</t>
  </si>
  <si>
    <t>四月</t>
  </si>
  <si>
    <t>五月</t>
  </si>
  <si>
    <t>六月</t>
  </si>
  <si>
    <t>学年　考核</t>
  </si>
  <si>
    <t>学年　　　常规分</t>
  </si>
  <si>
    <t>第一学期效能分</t>
  </si>
  <si>
    <t>第二学期效能分</t>
  </si>
  <si>
    <t>学年　　　效能分</t>
  </si>
  <si>
    <t>学年　　　总分</t>
  </si>
  <si>
    <t>辅导员</t>
  </si>
  <si>
    <t>徐红梅</t>
  </si>
  <si>
    <t>李倩云</t>
  </si>
  <si>
    <t>李庭英</t>
  </si>
  <si>
    <t>一４</t>
  </si>
  <si>
    <t>鲍昱</t>
  </si>
  <si>
    <t>谢青</t>
  </si>
  <si>
    <r>
      <t>二</t>
    </r>
    <r>
      <rPr>
        <sz val="11"/>
        <rFont val="Times New Roman"/>
        <family val="1"/>
      </rPr>
      <t>1</t>
    </r>
  </si>
  <si>
    <t>林慧菊</t>
  </si>
  <si>
    <r>
      <t>二</t>
    </r>
    <r>
      <rPr>
        <sz val="11"/>
        <rFont val="Times New Roman"/>
        <family val="1"/>
      </rPr>
      <t>2</t>
    </r>
  </si>
  <si>
    <t>聂霞</t>
  </si>
  <si>
    <r>
      <t>二</t>
    </r>
    <r>
      <rPr>
        <sz val="11"/>
        <rFont val="Times New Roman"/>
        <family val="1"/>
      </rPr>
      <t>3</t>
    </r>
  </si>
  <si>
    <t>魏芬</t>
  </si>
  <si>
    <t>二4</t>
  </si>
  <si>
    <t>谢秀娟</t>
  </si>
  <si>
    <t>金彩霞</t>
  </si>
  <si>
    <t>王静</t>
  </si>
  <si>
    <t>史云芳</t>
  </si>
  <si>
    <t>李小飞</t>
  </si>
  <si>
    <t>三3</t>
  </si>
  <si>
    <t>王芳</t>
  </si>
  <si>
    <t>秦红霞</t>
  </si>
  <si>
    <t>沈玉琴</t>
  </si>
  <si>
    <t>三6</t>
  </si>
  <si>
    <t>叶阿琴</t>
  </si>
  <si>
    <t>三7</t>
  </si>
  <si>
    <t>孙明霞</t>
  </si>
  <si>
    <t>四1</t>
  </si>
  <si>
    <t>四2</t>
  </si>
  <si>
    <t>张红菊</t>
  </si>
  <si>
    <t>四3</t>
  </si>
  <si>
    <t>吉梨炎</t>
  </si>
  <si>
    <t>四4</t>
  </si>
  <si>
    <t>言芬</t>
  </si>
  <si>
    <t>四5</t>
  </si>
  <si>
    <t>周亚竹</t>
  </si>
  <si>
    <t>四6</t>
  </si>
  <si>
    <t>潘虹</t>
  </si>
  <si>
    <t>四7</t>
  </si>
  <si>
    <t>金亚玉</t>
  </si>
  <si>
    <t>潘晓萍</t>
  </si>
  <si>
    <t>金文慧</t>
  </si>
  <si>
    <t>五3</t>
  </si>
  <si>
    <t>周浩云</t>
  </si>
  <si>
    <t>五4</t>
  </si>
  <si>
    <t>沈美萍</t>
  </si>
  <si>
    <t>高金娣</t>
  </si>
  <si>
    <t>祁亚</t>
  </si>
  <si>
    <t>周素萍</t>
  </si>
  <si>
    <r>
      <t>六</t>
    </r>
    <r>
      <rPr>
        <sz val="11"/>
        <rFont val="Times New Roman"/>
        <family val="1"/>
      </rPr>
      <t>1</t>
    </r>
  </si>
  <si>
    <t>邵亚南</t>
  </si>
  <si>
    <r>
      <t>六</t>
    </r>
    <r>
      <rPr>
        <sz val="11"/>
        <rFont val="Times New Roman"/>
        <family val="1"/>
      </rPr>
      <t>2</t>
    </r>
  </si>
  <si>
    <t>肖燕</t>
  </si>
  <si>
    <r>
      <t>六</t>
    </r>
    <r>
      <rPr>
        <sz val="11"/>
        <rFont val="Times New Roman"/>
        <family val="1"/>
      </rPr>
      <t>3</t>
    </r>
  </si>
  <si>
    <t>巢燕</t>
  </si>
  <si>
    <t>六4</t>
  </si>
  <si>
    <t>朱敏</t>
  </si>
  <si>
    <t>谢燕</t>
  </si>
  <si>
    <t>周洪鹰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</si>
</sst>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503;&#32946;\11&#24120;&#35268;&#32771;&#26680;\2010-2011&#24180;&#24230;&#32771;&#26680;&#26376;&#3121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分 (6)"/>
      <sheetName val="总分 (5)"/>
      <sheetName val="总分 (4)"/>
      <sheetName val="总分 (3)"/>
      <sheetName val="总分 (2)"/>
      <sheetName val="总分"/>
      <sheetName val="总分统计"/>
      <sheetName val="学期常规分排名"/>
      <sheetName val="学期总分排名 (2)"/>
      <sheetName val="一学期年级顺序表"/>
      <sheetName val="一学年绿色文明班统计"/>
      <sheetName val="学年常规总分年级排名"/>
      <sheetName val="总分顺序"/>
    </sheetNames>
    <sheetDataSet>
      <sheetData sheetId="0">
        <row r="3">
          <cell r="R3">
            <v>86.2</v>
          </cell>
        </row>
        <row r="4">
          <cell r="R4">
            <v>81.99</v>
          </cell>
        </row>
        <row r="5">
          <cell r="R5">
            <v>86.39999999999999</v>
          </cell>
        </row>
        <row r="6">
          <cell r="R6">
            <v>88.97</v>
          </cell>
        </row>
        <row r="7">
          <cell r="R7">
            <v>83.21999999999998</v>
          </cell>
        </row>
        <row r="8">
          <cell r="R8">
            <v>89.75000000000001</v>
          </cell>
        </row>
        <row r="9">
          <cell r="R9">
            <v>92.87</v>
          </cell>
        </row>
        <row r="10">
          <cell r="R10">
            <v>90.5</v>
          </cell>
        </row>
        <row r="11">
          <cell r="R11">
            <v>88.66</v>
          </cell>
        </row>
        <row r="12">
          <cell r="R12">
            <v>88.46</v>
          </cell>
        </row>
        <row r="13">
          <cell r="R13">
            <v>87.58000000000001</v>
          </cell>
        </row>
        <row r="14">
          <cell r="R14">
            <v>90.86999999999999</v>
          </cell>
        </row>
        <row r="15">
          <cell r="R15">
            <v>81.45000000000002</v>
          </cell>
        </row>
        <row r="16">
          <cell r="R16">
            <v>86.25</v>
          </cell>
        </row>
        <row r="17">
          <cell r="R17">
            <v>85.49999999999999</v>
          </cell>
        </row>
        <row r="18">
          <cell r="R18">
            <v>87.28999999999999</v>
          </cell>
        </row>
        <row r="19">
          <cell r="R19">
            <v>78.78999999999999</v>
          </cell>
        </row>
        <row r="20">
          <cell r="R20">
            <v>77.38</v>
          </cell>
        </row>
        <row r="21">
          <cell r="R21">
            <v>82.13000000000002</v>
          </cell>
        </row>
        <row r="22">
          <cell r="R22">
            <v>84.39000000000001</v>
          </cell>
        </row>
        <row r="23">
          <cell r="R23">
            <v>79.55</v>
          </cell>
        </row>
        <row r="24">
          <cell r="R24">
            <v>84.13</v>
          </cell>
        </row>
        <row r="25">
          <cell r="R25">
            <v>75.32</v>
          </cell>
        </row>
        <row r="26">
          <cell r="R26">
            <v>78.38999999999999</v>
          </cell>
        </row>
        <row r="27">
          <cell r="R27">
            <v>85.02</v>
          </cell>
        </row>
        <row r="28">
          <cell r="R28">
            <v>87.14</v>
          </cell>
        </row>
        <row r="29">
          <cell r="R29">
            <v>75.57000000000002</v>
          </cell>
        </row>
        <row r="30">
          <cell r="R30">
            <v>76.93</v>
          </cell>
        </row>
        <row r="31">
          <cell r="R31">
            <v>78.17</v>
          </cell>
        </row>
        <row r="32">
          <cell r="R32">
            <v>76.63</v>
          </cell>
        </row>
        <row r="33">
          <cell r="R33">
            <v>80.58999999999999</v>
          </cell>
        </row>
        <row r="34">
          <cell r="R34">
            <v>89</v>
          </cell>
        </row>
        <row r="35">
          <cell r="R35">
            <v>60.959999999999994</v>
          </cell>
        </row>
        <row r="36">
          <cell r="R36">
            <v>56.8</v>
          </cell>
        </row>
        <row r="37">
          <cell r="R37">
            <v>54.11</v>
          </cell>
        </row>
        <row r="38">
          <cell r="R38">
            <v>52.35</v>
          </cell>
        </row>
        <row r="39">
          <cell r="R39">
            <v>55.83</v>
          </cell>
        </row>
        <row r="40">
          <cell r="R40">
            <v>54.7</v>
          </cell>
        </row>
      </sheetData>
      <sheetData sheetId="1">
        <row r="3">
          <cell r="W3">
            <v>131.6</v>
          </cell>
        </row>
        <row r="4">
          <cell r="W4">
            <v>128.29999999999998</v>
          </cell>
        </row>
        <row r="5">
          <cell r="W5">
            <v>137.43</v>
          </cell>
        </row>
        <row r="6">
          <cell r="W6">
            <v>132.79999999999998</v>
          </cell>
        </row>
        <row r="7">
          <cell r="W7">
            <v>132.54999999999998</v>
          </cell>
        </row>
        <row r="8">
          <cell r="W8">
            <v>144.45000000000002</v>
          </cell>
        </row>
        <row r="9">
          <cell r="W9">
            <v>148.6</v>
          </cell>
        </row>
        <row r="10">
          <cell r="W10">
            <v>141.07999999999998</v>
          </cell>
        </row>
        <row r="11">
          <cell r="W11">
            <v>129.6</v>
          </cell>
        </row>
        <row r="12">
          <cell r="W12">
            <v>139.32999999999998</v>
          </cell>
        </row>
        <row r="13">
          <cell r="W13">
            <v>136.85000000000002</v>
          </cell>
        </row>
        <row r="14">
          <cell r="W14">
            <v>138.86999999999998</v>
          </cell>
        </row>
        <row r="15">
          <cell r="W15">
            <v>135.75</v>
          </cell>
        </row>
        <row r="16">
          <cell r="W16">
            <v>135.47</v>
          </cell>
        </row>
        <row r="17">
          <cell r="W17">
            <v>137.35999999999999</v>
          </cell>
        </row>
        <row r="18">
          <cell r="W18">
            <v>130.97000000000003</v>
          </cell>
        </row>
        <row r="19">
          <cell r="W19">
            <v>121.72999999999999</v>
          </cell>
        </row>
        <row r="20">
          <cell r="W20">
            <v>118.67</v>
          </cell>
        </row>
        <row r="21">
          <cell r="W21">
            <v>125.25</v>
          </cell>
        </row>
        <row r="22">
          <cell r="W22">
            <v>130.89000000000001</v>
          </cell>
        </row>
        <row r="23">
          <cell r="W23">
            <v>119.15000000000002</v>
          </cell>
        </row>
        <row r="24">
          <cell r="W24">
            <v>123.68</v>
          </cell>
        </row>
        <row r="25">
          <cell r="W25">
            <v>125.6</v>
          </cell>
        </row>
        <row r="26">
          <cell r="W26">
            <v>123.38999999999999</v>
          </cell>
        </row>
        <row r="27">
          <cell r="W27">
            <v>134.9</v>
          </cell>
        </row>
        <row r="28">
          <cell r="W28">
            <v>134.1</v>
          </cell>
        </row>
        <row r="29">
          <cell r="W29">
            <v>122.93</v>
          </cell>
        </row>
        <row r="30">
          <cell r="W30">
            <v>124.67000000000002</v>
          </cell>
        </row>
        <row r="31">
          <cell r="W31">
            <v>122.01999999999998</v>
          </cell>
        </row>
        <row r="32">
          <cell r="W32">
            <v>118.64</v>
          </cell>
        </row>
        <row r="33">
          <cell r="W33">
            <v>124.53999999999999</v>
          </cell>
        </row>
        <row r="34">
          <cell r="W34">
            <v>135.70000000000002</v>
          </cell>
        </row>
        <row r="35">
          <cell r="W35">
            <v>120.22999999999999</v>
          </cell>
        </row>
        <row r="36">
          <cell r="W36">
            <v>108.11999999999999</v>
          </cell>
        </row>
        <row r="37">
          <cell r="W37">
            <v>123.07</v>
          </cell>
        </row>
        <row r="38">
          <cell r="W38">
            <v>113.9</v>
          </cell>
        </row>
        <row r="39">
          <cell r="W39">
            <v>123.85000000000001</v>
          </cell>
        </row>
        <row r="40">
          <cell r="W40">
            <v>127.60000000000002</v>
          </cell>
        </row>
      </sheetData>
      <sheetData sheetId="2">
        <row r="3">
          <cell r="U3">
            <v>109.33</v>
          </cell>
        </row>
        <row r="4">
          <cell r="U4">
            <v>101.89999999999999</v>
          </cell>
        </row>
        <row r="5">
          <cell r="U5">
            <v>119.60000000000001</v>
          </cell>
        </row>
        <row r="6">
          <cell r="U6">
            <v>121.85999999999999</v>
          </cell>
        </row>
        <row r="7">
          <cell r="U7">
            <v>114.71999999999998</v>
          </cell>
        </row>
        <row r="8">
          <cell r="U8">
            <v>114.38000000000001</v>
          </cell>
        </row>
        <row r="9">
          <cell r="U9">
            <v>125.8</v>
          </cell>
        </row>
        <row r="10">
          <cell r="U10">
            <v>119.80999999999999</v>
          </cell>
        </row>
        <row r="11">
          <cell r="U11">
            <v>120.53</v>
          </cell>
        </row>
        <row r="12">
          <cell r="U12">
            <v>115.78999999999999</v>
          </cell>
        </row>
        <row r="13">
          <cell r="U13">
            <v>123.2</v>
          </cell>
        </row>
        <row r="14">
          <cell r="U14">
            <v>116.92000000000002</v>
          </cell>
        </row>
        <row r="15">
          <cell r="U15">
            <v>106.82000000000002</v>
          </cell>
        </row>
        <row r="16">
          <cell r="U16">
            <v>111.38000000000004</v>
          </cell>
        </row>
        <row r="17">
          <cell r="U17">
            <v>122.68000000000002</v>
          </cell>
        </row>
        <row r="18">
          <cell r="U18">
            <v>119.38000000000001</v>
          </cell>
        </row>
        <row r="19">
          <cell r="U19">
            <v>118.4</v>
          </cell>
        </row>
        <row r="20">
          <cell r="U20">
            <v>108.58</v>
          </cell>
        </row>
        <row r="21">
          <cell r="U21">
            <v>114.25000000000003</v>
          </cell>
        </row>
        <row r="22">
          <cell r="U22">
            <v>106.67999999999999</v>
          </cell>
        </row>
        <row r="23">
          <cell r="U23">
            <v>107.55000000000001</v>
          </cell>
        </row>
        <row r="24">
          <cell r="U24">
            <v>112.02000000000002</v>
          </cell>
        </row>
        <row r="25">
          <cell r="U25">
            <v>104.39</v>
          </cell>
        </row>
        <row r="26">
          <cell r="U26">
            <v>108</v>
          </cell>
        </row>
        <row r="27">
          <cell r="U27">
            <v>110.93</v>
          </cell>
        </row>
        <row r="28">
          <cell r="U28">
            <v>110.87</v>
          </cell>
        </row>
        <row r="29">
          <cell r="U29">
            <v>99.85999999999999</v>
          </cell>
        </row>
        <row r="30">
          <cell r="U30">
            <v>94.31</v>
          </cell>
        </row>
        <row r="31">
          <cell r="U31">
            <v>106.79</v>
          </cell>
        </row>
        <row r="32">
          <cell r="U32">
            <v>94.37</v>
          </cell>
        </row>
        <row r="33">
          <cell r="U33">
            <v>101.86</v>
          </cell>
        </row>
        <row r="34">
          <cell r="U34">
            <v>116.19000000000001</v>
          </cell>
        </row>
        <row r="35">
          <cell r="U35">
            <v>103.91</v>
          </cell>
        </row>
        <row r="36">
          <cell r="U36">
            <v>91.5</v>
          </cell>
        </row>
        <row r="37">
          <cell r="U37">
            <v>105.8</v>
          </cell>
        </row>
        <row r="38">
          <cell r="U38">
            <v>98.53</v>
          </cell>
        </row>
        <row r="39">
          <cell r="U39">
            <v>113.83000000000001</v>
          </cell>
        </row>
        <row r="40">
          <cell r="U40">
            <v>114.27999999999999</v>
          </cell>
        </row>
      </sheetData>
      <sheetData sheetId="3">
        <row r="3">
          <cell r="AG3">
            <v>194.6</v>
          </cell>
        </row>
        <row r="4">
          <cell r="AG4">
            <v>169.73</v>
          </cell>
        </row>
        <row r="5">
          <cell r="AG5">
            <v>204.5300000000001</v>
          </cell>
        </row>
        <row r="6">
          <cell r="AG6">
            <v>199.38</v>
          </cell>
        </row>
        <row r="7">
          <cell r="AG7">
            <v>198.61</v>
          </cell>
        </row>
        <row r="8">
          <cell r="AG8">
            <v>202.87</v>
          </cell>
        </row>
        <row r="9">
          <cell r="AG9">
            <v>212.52000000000004</v>
          </cell>
        </row>
        <row r="10">
          <cell r="AG10">
            <v>193.44</v>
          </cell>
        </row>
        <row r="11">
          <cell r="AG11">
            <v>206.95000000000005</v>
          </cell>
        </row>
        <row r="12">
          <cell r="AG12">
            <v>196.37</v>
          </cell>
        </row>
        <row r="13">
          <cell r="AG13">
            <v>176.94999999999996</v>
          </cell>
        </row>
        <row r="14">
          <cell r="AG14">
            <v>192.45000000000002</v>
          </cell>
        </row>
        <row r="15">
          <cell r="AG15">
            <v>175.59</v>
          </cell>
        </row>
        <row r="16">
          <cell r="AG16">
            <v>183.45</v>
          </cell>
        </row>
        <row r="17">
          <cell r="AG17">
            <v>192.42999999999998</v>
          </cell>
        </row>
        <row r="18">
          <cell r="AG18">
            <v>198.05999999999995</v>
          </cell>
        </row>
        <row r="19">
          <cell r="AG19">
            <v>181.70000000000002</v>
          </cell>
        </row>
        <row r="20">
          <cell r="AG20">
            <v>172.78</v>
          </cell>
        </row>
        <row r="21">
          <cell r="AG21">
            <v>170.37</v>
          </cell>
        </row>
        <row r="22">
          <cell r="AG22">
            <v>183.32000000000002</v>
          </cell>
        </row>
        <row r="23">
          <cell r="AG23">
            <v>176.48000000000002</v>
          </cell>
        </row>
        <row r="24">
          <cell r="AG24">
            <v>176.47999999999996</v>
          </cell>
        </row>
        <row r="25">
          <cell r="AG25">
            <v>165.85000000000002</v>
          </cell>
        </row>
        <row r="26">
          <cell r="AG26">
            <v>164.63</v>
          </cell>
        </row>
        <row r="27">
          <cell r="AG27">
            <v>188.41999999999996</v>
          </cell>
        </row>
        <row r="28">
          <cell r="AG28">
            <v>180.45000000000005</v>
          </cell>
        </row>
        <row r="29">
          <cell r="AG29">
            <v>175.68000000000004</v>
          </cell>
        </row>
        <row r="30">
          <cell r="AG30">
            <v>175.47</v>
          </cell>
        </row>
        <row r="31">
          <cell r="AG31">
            <v>182.22000000000003</v>
          </cell>
        </row>
        <row r="32">
          <cell r="AG32">
            <v>164.22000000000003</v>
          </cell>
        </row>
        <row r="33">
          <cell r="AG33">
            <v>181.23000000000002</v>
          </cell>
        </row>
        <row r="34">
          <cell r="AG34">
            <v>194.09</v>
          </cell>
        </row>
        <row r="35">
          <cell r="AG35">
            <v>183.8</v>
          </cell>
        </row>
        <row r="36">
          <cell r="AG36">
            <v>176.06</v>
          </cell>
        </row>
        <row r="37">
          <cell r="AG37">
            <v>171.9</v>
          </cell>
        </row>
        <row r="38">
          <cell r="AG38">
            <v>179.9</v>
          </cell>
        </row>
        <row r="39">
          <cell r="AG39">
            <v>197.54000000000005</v>
          </cell>
        </row>
        <row r="40">
          <cell r="AG40">
            <v>196.79000000000002</v>
          </cell>
        </row>
      </sheetData>
      <sheetData sheetId="4">
        <row r="3">
          <cell r="O3">
            <v>67.77</v>
          </cell>
        </row>
        <row r="4">
          <cell r="O4">
            <v>57.79999999999999</v>
          </cell>
        </row>
        <row r="5">
          <cell r="O5">
            <v>69.6</v>
          </cell>
        </row>
        <row r="6">
          <cell r="O6">
            <v>70.46</v>
          </cell>
        </row>
        <row r="7">
          <cell r="O7">
            <v>68.63</v>
          </cell>
        </row>
        <row r="8">
          <cell r="O8">
            <v>74.55000000000001</v>
          </cell>
        </row>
        <row r="9">
          <cell r="O9">
            <v>80.74999999999999</v>
          </cell>
        </row>
        <row r="10">
          <cell r="O10">
            <v>72.45</v>
          </cell>
        </row>
        <row r="11">
          <cell r="O11">
            <v>73.9</v>
          </cell>
        </row>
        <row r="12">
          <cell r="O12">
            <v>70.89999999999999</v>
          </cell>
        </row>
        <row r="13">
          <cell r="O13">
            <v>72.39999999999999</v>
          </cell>
        </row>
        <row r="14">
          <cell r="O14">
            <v>70.71000000000001</v>
          </cell>
        </row>
        <row r="15">
          <cell r="O15">
            <v>67.58</v>
          </cell>
        </row>
        <row r="16">
          <cell r="O16">
            <v>68.32</v>
          </cell>
        </row>
        <row r="17">
          <cell r="O17">
            <v>72.99000000000001</v>
          </cell>
        </row>
        <row r="18">
          <cell r="O18">
            <v>75.25</v>
          </cell>
        </row>
        <row r="19">
          <cell r="O19">
            <v>71.3</v>
          </cell>
        </row>
        <row r="20">
          <cell r="O20">
            <v>74.83</v>
          </cell>
        </row>
        <row r="21">
          <cell r="O21">
            <v>67.37</v>
          </cell>
        </row>
        <row r="22">
          <cell r="O22">
            <v>61.88</v>
          </cell>
        </row>
        <row r="23">
          <cell r="O23">
            <v>66.95</v>
          </cell>
        </row>
        <row r="24">
          <cell r="O24">
            <v>66.49000000000001</v>
          </cell>
        </row>
        <row r="25">
          <cell r="O25">
            <v>63.68</v>
          </cell>
        </row>
        <row r="26">
          <cell r="O26">
            <v>64.88999999999999</v>
          </cell>
        </row>
        <row r="27">
          <cell r="O27">
            <v>71.35000000000001</v>
          </cell>
        </row>
        <row r="28">
          <cell r="O28">
            <v>68.58</v>
          </cell>
        </row>
        <row r="29">
          <cell r="O29">
            <v>67.64000000000001</v>
          </cell>
        </row>
        <row r="30">
          <cell r="O30">
            <v>65.7</v>
          </cell>
        </row>
        <row r="31">
          <cell r="O31">
            <v>63.43000000000001</v>
          </cell>
        </row>
        <row r="32">
          <cell r="O32">
            <v>67.26</v>
          </cell>
        </row>
        <row r="33">
          <cell r="O33">
            <v>71.03000000000002</v>
          </cell>
        </row>
        <row r="34">
          <cell r="O34">
            <v>75.64999999999999</v>
          </cell>
        </row>
        <row r="35">
          <cell r="O35">
            <v>68.1</v>
          </cell>
        </row>
        <row r="36">
          <cell r="O36">
            <v>64.19999999999999</v>
          </cell>
        </row>
        <row r="37">
          <cell r="O37">
            <v>61.06999999999999</v>
          </cell>
        </row>
        <row r="38">
          <cell r="O38">
            <v>67.01</v>
          </cell>
        </row>
        <row r="39">
          <cell r="O39">
            <v>68.99</v>
          </cell>
        </row>
        <row r="40">
          <cell r="O40">
            <v>68.17</v>
          </cell>
        </row>
      </sheetData>
      <sheetData sheetId="5">
        <row r="3">
          <cell r="Y3">
            <v>94.72999999999999</v>
          </cell>
        </row>
        <row r="4">
          <cell r="Y4">
            <v>66.35000000000001</v>
          </cell>
        </row>
        <row r="5">
          <cell r="Y5">
            <v>90.85</v>
          </cell>
        </row>
        <row r="6">
          <cell r="Y6">
            <v>98.72999999999998</v>
          </cell>
        </row>
        <row r="7">
          <cell r="Y7">
            <v>83.94000000000001</v>
          </cell>
        </row>
        <row r="8">
          <cell r="Y8">
            <v>92.55</v>
          </cell>
        </row>
        <row r="9">
          <cell r="Y9">
            <v>99.14999999999999</v>
          </cell>
        </row>
        <row r="10">
          <cell r="Y10">
            <v>93.2</v>
          </cell>
        </row>
        <row r="11">
          <cell r="Y11">
            <v>89.07</v>
          </cell>
        </row>
        <row r="12">
          <cell r="Y12">
            <v>89.1</v>
          </cell>
        </row>
        <row r="13">
          <cell r="Y13">
            <v>85.6</v>
          </cell>
        </row>
        <row r="14">
          <cell r="Y14">
            <v>95.20000000000002</v>
          </cell>
        </row>
        <row r="15">
          <cell r="Y15">
            <v>89.39000000000001</v>
          </cell>
        </row>
        <row r="16">
          <cell r="Y16">
            <v>94.22000000000001</v>
          </cell>
        </row>
        <row r="17">
          <cell r="Y17">
            <v>97.79</v>
          </cell>
        </row>
        <row r="18">
          <cell r="Y18">
            <v>93.35999999999999</v>
          </cell>
        </row>
        <row r="19">
          <cell r="Y19">
            <v>81.54999999999998</v>
          </cell>
        </row>
        <row r="20">
          <cell r="Y20">
            <v>88.19</v>
          </cell>
        </row>
        <row r="21">
          <cell r="Y21">
            <v>86.02000000000001</v>
          </cell>
        </row>
        <row r="22">
          <cell r="Y22">
            <v>91.41000000000001</v>
          </cell>
        </row>
        <row r="23">
          <cell r="Y23">
            <v>83.48</v>
          </cell>
        </row>
        <row r="24">
          <cell r="Y24">
            <v>87.05000000000003</v>
          </cell>
        </row>
        <row r="25">
          <cell r="Y25">
            <v>77.67999999999998</v>
          </cell>
        </row>
        <row r="26">
          <cell r="Y26">
            <v>90.39999999999999</v>
          </cell>
        </row>
        <row r="27">
          <cell r="Y27">
            <v>93.86999999999999</v>
          </cell>
        </row>
        <row r="28">
          <cell r="Y28">
            <v>90.35</v>
          </cell>
        </row>
        <row r="29">
          <cell r="Y29">
            <v>90.08999999999999</v>
          </cell>
        </row>
        <row r="30">
          <cell r="Y30">
            <v>88.80000000000001</v>
          </cell>
        </row>
        <row r="31">
          <cell r="Y31">
            <v>87.09</v>
          </cell>
        </row>
        <row r="32">
          <cell r="Y32">
            <v>86.36999999999999</v>
          </cell>
        </row>
        <row r="33">
          <cell r="Y33">
            <v>94.86999999999999</v>
          </cell>
        </row>
        <row r="34">
          <cell r="Y34">
            <v>98.34</v>
          </cell>
        </row>
        <row r="35">
          <cell r="Y35">
            <v>89.03</v>
          </cell>
        </row>
        <row r="36">
          <cell r="Y36">
            <v>86.77000000000001</v>
          </cell>
        </row>
        <row r="37">
          <cell r="Y37">
            <v>87.45</v>
          </cell>
        </row>
        <row r="38">
          <cell r="Y38">
            <v>93.68000000000004</v>
          </cell>
        </row>
        <row r="39">
          <cell r="Y39">
            <v>95.50000000000001</v>
          </cell>
        </row>
        <row r="40">
          <cell r="Y40">
            <v>93.00000000000003</v>
          </cell>
        </row>
      </sheetData>
      <sheetData sheetId="6">
        <row r="3">
          <cell r="X3">
            <v>131.77999999999997</v>
          </cell>
        </row>
        <row r="4">
          <cell r="X4">
            <v>111.66999999999996</v>
          </cell>
        </row>
        <row r="5">
          <cell r="X5">
            <v>137.06</v>
          </cell>
        </row>
        <row r="6">
          <cell r="X6">
            <v>143.11000000000004</v>
          </cell>
        </row>
        <row r="7">
          <cell r="X7">
            <v>133.48999999999998</v>
          </cell>
        </row>
        <row r="8">
          <cell r="X8">
            <v>140.75</v>
          </cell>
        </row>
        <row r="9">
          <cell r="X9">
            <v>147.65</v>
          </cell>
        </row>
        <row r="10">
          <cell r="X10">
            <v>126.49000000000001</v>
          </cell>
        </row>
        <row r="11">
          <cell r="X11">
            <v>142.1</v>
          </cell>
        </row>
        <row r="12">
          <cell r="X12">
            <v>143.03000000000003</v>
          </cell>
        </row>
        <row r="13">
          <cell r="X13">
            <v>134.69999999999996</v>
          </cell>
        </row>
        <row r="14">
          <cell r="X14">
            <v>135.61</v>
          </cell>
        </row>
        <row r="15">
          <cell r="X15">
            <v>130.08</v>
          </cell>
        </row>
        <row r="16">
          <cell r="X16">
            <v>133.2</v>
          </cell>
        </row>
        <row r="17">
          <cell r="X17">
            <v>137.87000000000003</v>
          </cell>
        </row>
        <row r="18">
          <cell r="X18">
            <v>133.41</v>
          </cell>
        </row>
        <row r="19">
          <cell r="X19">
            <v>130.8</v>
          </cell>
        </row>
        <row r="20">
          <cell r="X20">
            <v>124.53</v>
          </cell>
        </row>
        <row r="21">
          <cell r="X21">
            <v>127.47</v>
          </cell>
        </row>
        <row r="22">
          <cell r="X22">
            <v>128.7</v>
          </cell>
        </row>
        <row r="23">
          <cell r="X23">
            <v>125.71999999999998</v>
          </cell>
        </row>
        <row r="24">
          <cell r="X24">
            <v>129.41</v>
          </cell>
        </row>
        <row r="25">
          <cell r="X25">
            <v>117.76000000000002</v>
          </cell>
        </row>
        <row r="26">
          <cell r="X26">
            <v>132.55</v>
          </cell>
        </row>
        <row r="27">
          <cell r="X27">
            <v>133.78000000000003</v>
          </cell>
        </row>
        <row r="28">
          <cell r="X28">
            <v>134.16</v>
          </cell>
        </row>
        <row r="29">
          <cell r="X29">
            <v>132.48</v>
          </cell>
        </row>
        <row r="30">
          <cell r="X30">
            <v>128.79999999999998</v>
          </cell>
        </row>
        <row r="31">
          <cell r="X31">
            <v>128.88</v>
          </cell>
        </row>
        <row r="32">
          <cell r="X32">
            <v>134.41</v>
          </cell>
        </row>
        <row r="33">
          <cell r="X33">
            <v>137.38</v>
          </cell>
        </row>
        <row r="34">
          <cell r="X34">
            <v>146.70999999999998</v>
          </cell>
        </row>
        <row r="35">
          <cell r="X35">
            <v>134.89999999999998</v>
          </cell>
        </row>
        <row r="36">
          <cell r="X36">
            <v>127.85</v>
          </cell>
        </row>
        <row r="37">
          <cell r="X37">
            <v>122.77</v>
          </cell>
        </row>
        <row r="38">
          <cell r="X38">
            <v>136.21</v>
          </cell>
        </row>
        <row r="39">
          <cell r="X39">
            <v>143.07</v>
          </cell>
        </row>
        <row r="40">
          <cell r="X40">
            <v>137.38000000000002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workbookViewId="0" topLeftCell="A10">
      <selection activeCell="R22" sqref="R22"/>
    </sheetView>
  </sheetViews>
  <sheetFormatPr defaultColWidth="9.00390625" defaultRowHeight="14.25"/>
  <cols>
    <col min="1" max="1" width="4.75390625" style="17" customWidth="1"/>
    <col min="2" max="2" width="4.625" style="17" customWidth="1"/>
    <col min="3" max="3" width="4.875" style="17" customWidth="1"/>
    <col min="4" max="4" width="6.875" style="17" customWidth="1"/>
    <col min="5" max="5" width="5.625" style="17" customWidth="1"/>
    <col min="6" max="6" width="7.875" style="17" customWidth="1"/>
    <col min="7" max="7" width="9.25390625" style="17" customWidth="1"/>
    <col min="8" max="8" width="7.00390625" style="17" customWidth="1"/>
    <col min="9" max="9" width="8.00390625" style="17" customWidth="1"/>
    <col min="10" max="10" width="8.375" style="17" customWidth="1"/>
    <col min="11" max="11" width="8.50390625" style="17" customWidth="1"/>
    <col min="12" max="12" width="9.875" style="17" customWidth="1"/>
    <col min="13" max="13" width="7.50390625" style="17" customWidth="1"/>
    <col min="14" max="14" width="7.00390625" style="17" customWidth="1"/>
    <col min="15" max="15" width="7.125" style="17" customWidth="1"/>
    <col min="16" max="16" width="7.75390625" style="17" customWidth="1"/>
    <col min="17" max="17" width="7.00390625" style="17" customWidth="1"/>
    <col min="18" max="18" width="7.875" style="17" customWidth="1"/>
    <col min="19" max="16384" width="9.00390625" style="17" customWidth="1"/>
  </cols>
  <sheetData>
    <row r="1" spans="1:18" s="2" customFormat="1" ht="14.25">
      <c r="A1" s="23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1"/>
    </row>
    <row r="2" spans="1:18" s="2" customFormat="1" ht="14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1"/>
    </row>
    <row r="3" spans="1:18" ht="23.25" customHeight="1">
      <c r="A3" s="3" t="s">
        <v>19</v>
      </c>
      <c r="B3" s="4" t="s">
        <v>20</v>
      </c>
      <c r="C3" s="4" t="s">
        <v>21</v>
      </c>
      <c r="D3" s="4" t="s">
        <v>22</v>
      </c>
      <c r="E3" s="4" t="s">
        <v>23</v>
      </c>
      <c r="F3" s="5" t="s">
        <v>24</v>
      </c>
      <c r="G3" s="4" t="s">
        <v>25</v>
      </c>
      <c r="H3" s="5" t="s">
        <v>26</v>
      </c>
      <c r="I3" s="4" t="s">
        <v>27</v>
      </c>
      <c r="J3" s="4" t="s">
        <v>28</v>
      </c>
      <c r="K3" s="4" t="s">
        <v>29</v>
      </c>
      <c r="L3" s="5" t="s">
        <v>30</v>
      </c>
      <c r="M3" s="6" t="s">
        <v>31</v>
      </c>
      <c r="N3" s="6" t="s">
        <v>32</v>
      </c>
      <c r="O3" s="6" t="s">
        <v>33</v>
      </c>
      <c r="P3" s="3" t="s">
        <v>34</v>
      </c>
      <c r="Q3" s="3" t="s">
        <v>35</v>
      </c>
      <c r="R3" s="7" t="s">
        <v>36</v>
      </c>
    </row>
    <row r="4" spans="1:18" ht="14.25">
      <c r="A4" s="8" t="s">
        <v>0</v>
      </c>
      <c r="B4" s="18">
        <v>41</v>
      </c>
      <c r="C4" s="18">
        <v>40</v>
      </c>
      <c r="D4" s="18">
        <f>'[1]总分'!Y3</f>
        <v>94.72999999999999</v>
      </c>
      <c r="E4" s="18">
        <f>'[1]总分统计'!X3</f>
        <v>131.77999999999997</v>
      </c>
      <c r="F4" s="18">
        <f>'[1]总分 (2)'!O3</f>
        <v>67.77</v>
      </c>
      <c r="G4" s="18">
        <f aca="true" t="shared" si="0" ref="G4:G41">SUM(B4:F4)</f>
        <v>375.28</v>
      </c>
      <c r="H4" s="18">
        <f>'[1]总分 (3)'!AG3</f>
        <v>194.6</v>
      </c>
      <c r="I4" s="18">
        <f>'[1]总分 (4)'!U3</f>
        <v>109.33</v>
      </c>
      <c r="J4" s="18">
        <f>'[1]总分 (5)'!W3</f>
        <v>131.6</v>
      </c>
      <c r="K4" s="18">
        <f>'[1]总分 (6)'!R3</f>
        <v>86.2</v>
      </c>
      <c r="L4" s="18">
        <f aca="true" t="shared" si="1" ref="L4:L41">SUM(G4:K4)</f>
        <v>897.0100000000001</v>
      </c>
      <c r="M4" s="18">
        <v>90</v>
      </c>
      <c r="N4" s="18">
        <v>38.5</v>
      </c>
      <c r="O4" s="18"/>
      <c r="P4" s="18">
        <f aca="true" t="shared" si="2" ref="P4:P41">N4+O4</f>
        <v>38.5</v>
      </c>
      <c r="Q4" s="18">
        <f aca="true" t="shared" si="3" ref="Q4:Q41">SUM(M4+P4)</f>
        <v>128.5</v>
      </c>
      <c r="R4" s="9" t="s">
        <v>37</v>
      </c>
    </row>
    <row r="5" spans="1:18" ht="14.25">
      <c r="A5" s="8" t="s">
        <v>1</v>
      </c>
      <c r="B5" s="18">
        <v>37</v>
      </c>
      <c r="C5" s="18">
        <v>31</v>
      </c>
      <c r="D5" s="18">
        <f>'[1]总分'!Y4</f>
        <v>66.35000000000001</v>
      </c>
      <c r="E5" s="18">
        <f>'[1]总分统计'!X4</f>
        <v>111.66999999999996</v>
      </c>
      <c r="F5" s="18">
        <f>'[1]总分 (2)'!O4</f>
        <v>57.79999999999999</v>
      </c>
      <c r="G5" s="18">
        <f t="shared" si="0"/>
        <v>303.82</v>
      </c>
      <c r="H5" s="18">
        <f>'[1]总分 (3)'!AG4</f>
        <v>169.73</v>
      </c>
      <c r="I5" s="18">
        <f>'[1]总分 (4)'!U4</f>
        <v>101.89999999999999</v>
      </c>
      <c r="J5" s="18">
        <f>'[1]总分 (5)'!W4</f>
        <v>128.29999999999998</v>
      </c>
      <c r="K5" s="18">
        <f>'[1]总分 (6)'!R4</f>
        <v>81.99</v>
      </c>
      <c r="L5" s="18">
        <f t="shared" si="1"/>
        <v>785.7399999999999</v>
      </c>
      <c r="M5" s="18">
        <v>80</v>
      </c>
      <c r="N5" s="18">
        <v>4</v>
      </c>
      <c r="O5" s="18">
        <v>18.5</v>
      </c>
      <c r="P5" s="18">
        <f t="shared" si="2"/>
        <v>22.5</v>
      </c>
      <c r="Q5" s="18">
        <f t="shared" si="3"/>
        <v>102.5</v>
      </c>
      <c r="R5" s="18" t="s">
        <v>38</v>
      </c>
    </row>
    <row r="6" spans="1:18" ht="14.25">
      <c r="A6" s="8" t="s">
        <v>2</v>
      </c>
      <c r="B6" s="18">
        <v>54</v>
      </c>
      <c r="C6" s="18">
        <v>51</v>
      </c>
      <c r="D6" s="18">
        <f>'[1]总分'!Y5</f>
        <v>90.85</v>
      </c>
      <c r="E6" s="18">
        <f>'[1]总分统计'!X5</f>
        <v>137.06</v>
      </c>
      <c r="F6" s="18">
        <f>'[1]总分 (2)'!O5</f>
        <v>69.6</v>
      </c>
      <c r="G6" s="18">
        <f t="shared" si="0"/>
        <v>402.51</v>
      </c>
      <c r="H6" s="18">
        <f>'[1]总分 (3)'!AG5</f>
        <v>204.5300000000001</v>
      </c>
      <c r="I6" s="18">
        <f>'[1]总分 (4)'!U5</f>
        <v>119.60000000000001</v>
      </c>
      <c r="J6" s="18">
        <f>'[1]总分 (5)'!W5</f>
        <v>137.43</v>
      </c>
      <c r="K6" s="18">
        <f>'[1]总分 (6)'!R5</f>
        <v>86.39999999999999</v>
      </c>
      <c r="L6" s="18">
        <f t="shared" si="1"/>
        <v>950.4700000000001</v>
      </c>
      <c r="M6" s="18">
        <v>95</v>
      </c>
      <c r="N6" s="18">
        <v>16</v>
      </c>
      <c r="O6" s="18">
        <v>26</v>
      </c>
      <c r="P6" s="18">
        <f t="shared" si="2"/>
        <v>42</v>
      </c>
      <c r="Q6" s="18">
        <f t="shared" si="3"/>
        <v>137</v>
      </c>
      <c r="R6" s="9" t="s">
        <v>39</v>
      </c>
    </row>
    <row r="7" spans="1:18" ht="14.25">
      <c r="A7" s="8" t="s">
        <v>40</v>
      </c>
      <c r="B7" s="18">
        <v>54</v>
      </c>
      <c r="C7" s="18">
        <v>44</v>
      </c>
      <c r="D7" s="18">
        <f>'[1]总分'!Y6</f>
        <v>98.72999999999998</v>
      </c>
      <c r="E7" s="18">
        <f>'[1]总分统计'!X6</f>
        <v>143.11000000000004</v>
      </c>
      <c r="F7" s="18">
        <f>'[1]总分 (2)'!O6</f>
        <v>70.46</v>
      </c>
      <c r="G7" s="18">
        <f t="shared" si="0"/>
        <v>410.3</v>
      </c>
      <c r="H7" s="18">
        <f>'[1]总分 (3)'!AG6</f>
        <v>199.38</v>
      </c>
      <c r="I7" s="18">
        <f>'[1]总分 (4)'!U6</f>
        <v>121.85999999999999</v>
      </c>
      <c r="J7" s="18">
        <f>'[1]总分 (5)'!W6</f>
        <v>132.79999999999998</v>
      </c>
      <c r="K7" s="18">
        <f>'[1]总分 (6)'!R6</f>
        <v>88.97</v>
      </c>
      <c r="L7" s="18">
        <f t="shared" si="1"/>
        <v>953.3100000000001</v>
      </c>
      <c r="M7" s="18">
        <v>100</v>
      </c>
      <c r="N7" s="18">
        <v>21.5</v>
      </c>
      <c r="O7" s="18">
        <v>30</v>
      </c>
      <c r="P7" s="18">
        <f t="shared" si="2"/>
        <v>51.5</v>
      </c>
      <c r="Q7" s="18">
        <f t="shared" si="3"/>
        <v>151.5</v>
      </c>
      <c r="R7" s="9" t="s">
        <v>41</v>
      </c>
    </row>
    <row r="8" spans="1:18" ht="14.25">
      <c r="A8" s="8" t="s">
        <v>3</v>
      </c>
      <c r="B8" s="18">
        <v>43</v>
      </c>
      <c r="C8" s="18">
        <v>30</v>
      </c>
      <c r="D8" s="18">
        <f>'[1]总分'!Y7</f>
        <v>83.94000000000001</v>
      </c>
      <c r="E8" s="18">
        <f>'[1]总分统计'!X7</f>
        <v>133.48999999999998</v>
      </c>
      <c r="F8" s="18">
        <f>'[1]总分 (2)'!O7</f>
        <v>68.63</v>
      </c>
      <c r="G8" s="18">
        <f t="shared" si="0"/>
        <v>359.05999999999995</v>
      </c>
      <c r="H8" s="18">
        <f>'[1]总分 (3)'!AG7</f>
        <v>198.61</v>
      </c>
      <c r="I8" s="18">
        <f>'[1]总分 (4)'!U7</f>
        <v>114.71999999999998</v>
      </c>
      <c r="J8" s="18">
        <f>'[1]总分 (5)'!W7</f>
        <v>132.54999999999998</v>
      </c>
      <c r="K8" s="18">
        <f>'[1]总分 (6)'!R7</f>
        <v>83.21999999999998</v>
      </c>
      <c r="L8" s="18">
        <f t="shared" si="1"/>
        <v>888.16</v>
      </c>
      <c r="M8" s="18">
        <v>85</v>
      </c>
      <c r="N8" s="18">
        <v>12.5</v>
      </c>
      <c r="O8" s="18">
        <v>17.5</v>
      </c>
      <c r="P8" s="18">
        <f t="shared" si="2"/>
        <v>30</v>
      </c>
      <c r="Q8" s="18">
        <f t="shared" si="3"/>
        <v>115</v>
      </c>
      <c r="R8" s="9" t="s">
        <v>42</v>
      </c>
    </row>
    <row r="9" spans="1:18" ht="15">
      <c r="A9" s="10" t="s">
        <v>43</v>
      </c>
      <c r="B9" s="18">
        <v>45</v>
      </c>
      <c r="C9" s="18">
        <v>42</v>
      </c>
      <c r="D9" s="18">
        <f>'[1]总分'!Y8</f>
        <v>92.55</v>
      </c>
      <c r="E9" s="18">
        <f>'[1]总分统计'!X8</f>
        <v>140.75</v>
      </c>
      <c r="F9" s="18">
        <f>'[1]总分 (2)'!O8</f>
        <v>74.55000000000001</v>
      </c>
      <c r="G9" s="18">
        <f t="shared" si="0"/>
        <v>394.85</v>
      </c>
      <c r="H9" s="18">
        <f>'[1]总分 (3)'!AG8</f>
        <v>202.87</v>
      </c>
      <c r="I9" s="18">
        <f>'[1]总分 (4)'!U8</f>
        <v>114.38000000000001</v>
      </c>
      <c r="J9" s="18">
        <f>'[1]总分 (5)'!W8</f>
        <v>144.45000000000002</v>
      </c>
      <c r="K9" s="18">
        <f>'[1]总分 (6)'!R8</f>
        <v>89.75000000000001</v>
      </c>
      <c r="L9" s="18">
        <f t="shared" si="1"/>
        <v>946.3000000000001</v>
      </c>
      <c r="M9" s="18">
        <v>95</v>
      </c>
      <c r="N9" s="18">
        <v>30</v>
      </c>
      <c r="O9" s="18">
        <v>50.5</v>
      </c>
      <c r="P9" s="18">
        <f t="shared" si="2"/>
        <v>80.5</v>
      </c>
      <c r="Q9" s="18">
        <f t="shared" si="3"/>
        <v>175.5</v>
      </c>
      <c r="R9" s="9" t="s">
        <v>44</v>
      </c>
    </row>
    <row r="10" spans="1:18" ht="15">
      <c r="A10" s="10" t="s">
        <v>45</v>
      </c>
      <c r="B10" s="18">
        <v>45</v>
      </c>
      <c r="C10" s="18">
        <v>24</v>
      </c>
      <c r="D10" s="18">
        <f>'[1]总分'!Y9</f>
        <v>99.14999999999999</v>
      </c>
      <c r="E10" s="18">
        <f>'[1]总分统计'!X9</f>
        <v>147.65</v>
      </c>
      <c r="F10" s="18">
        <f>'[1]总分 (2)'!O9</f>
        <v>80.74999999999999</v>
      </c>
      <c r="G10" s="18">
        <f t="shared" si="0"/>
        <v>396.54999999999995</v>
      </c>
      <c r="H10" s="18">
        <f>'[1]总分 (3)'!AG9</f>
        <v>212.52000000000004</v>
      </c>
      <c r="I10" s="18">
        <f>'[1]总分 (4)'!U9</f>
        <v>125.8</v>
      </c>
      <c r="J10" s="18">
        <f>'[1]总分 (5)'!W9</f>
        <v>148.6</v>
      </c>
      <c r="K10" s="18">
        <f>'[1]总分 (6)'!R9</f>
        <v>92.87</v>
      </c>
      <c r="L10" s="18">
        <f t="shared" si="1"/>
        <v>976.3399999999999</v>
      </c>
      <c r="M10" s="18">
        <v>100</v>
      </c>
      <c r="N10" s="18">
        <v>31.5</v>
      </c>
      <c r="O10" s="18">
        <v>63.5</v>
      </c>
      <c r="P10" s="18">
        <f t="shared" si="2"/>
        <v>95</v>
      </c>
      <c r="Q10" s="18">
        <f t="shared" si="3"/>
        <v>195</v>
      </c>
      <c r="R10" s="9" t="s">
        <v>46</v>
      </c>
    </row>
    <row r="11" spans="1:18" ht="15">
      <c r="A11" s="10" t="s">
        <v>47</v>
      </c>
      <c r="B11" s="18">
        <v>44</v>
      </c>
      <c r="C11" s="18">
        <v>45</v>
      </c>
      <c r="D11" s="18">
        <f>'[1]总分'!Y10</f>
        <v>93.2</v>
      </c>
      <c r="E11" s="18">
        <f>'[1]总分统计'!X10</f>
        <v>126.49000000000001</v>
      </c>
      <c r="F11" s="18">
        <f>'[1]总分 (2)'!O10</f>
        <v>72.45</v>
      </c>
      <c r="G11" s="18">
        <f t="shared" si="0"/>
        <v>381.14</v>
      </c>
      <c r="H11" s="18">
        <f>'[1]总分 (3)'!AG10</f>
        <v>193.44</v>
      </c>
      <c r="I11" s="18">
        <f>'[1]总分 (4)'!U10</f>
        <v>119.80999999999999</v>
      </c>
      <c r="J11" s="18">
        <f>'[1]总分 (5)'!W10</f>
        <v>141.07999999999998</v>
      </c>
      <c r="K11" s="18">
        <f>'[1]总分 (6)'!R10</f>
        <v>90.5</v>
      </c>
      <c r="L11" s="18">
        <f t="shared" si="1"/>
        <v>925.9699999999998</v>
      </c>
      <c r="M11" s="18">
        <v>90</v>
      </c>
      <c r="N11" s="19">
        <v>22</v>
      </c>
      <c r="O11" s="18">
        <v>50.5</v>
      </c>
      <c r="P11" s="18">
        <f t="shared" si="2"/>
        <v>72.5</v>
      </c>
      <c r="Q11" s="18">
        <f t="shared" si="3"/>
        <v>162.5</v>
      </c>
      <c r="R11" s="9" t="s">
        <v>48</v>
      </c>
    </row>
    <row r="12" spans="1:18" ht="14.25">
      <c r="A12" s="10" t="s">
        <v>49</v>
      </c>
      <c r="B12" s="18">
        <v>32</v>
      </c>
      <c r="C12" s="18">
        <v>26</v>
      </c>
      <c r="D12" s="18">
        <f>'[1]总分'!Y11</f>
        <v>89.07</v>
      </c>
      <c r="E12" s="18">
        <f>'[1]总分统计'!X11</f>
        <v>142.1</v>
      </c>
      <c r="F12" s="18">
        <f>'[1]总分 (2)'!O11</f>
        <v>73.9</v>
      </c>
      <c r="G12" s="18">
        <f t="shared" si="0"/>
        <v>363.06999999999994</v>
      </c>
      <c r="H12" s="18">
        <f>'[1]总分 (3)'!AG11</f>
        <v>206.95000000000005</v>
      </c>
      <c r="I12" s="18">
        <f>'[1]总分 (4)'!U11</f>
        <v>120.53</v>
      </c>
      <c r="J12" s="18">
        <f>'[1]总分 (5)'!W11</f>
        <v>129.6</v>
      </c>
      <c r="K12" s="18">
        <f>'[1]总分 (6)'!R11</f>
        <v>88.66</v>
      </c>
      <c r="L12" s="18">
        <f t="shared" si="1"/>
        <v>908.81</v>
      </c>
      <c r="M12" s="18">
        <v>80</v>
      </c>
      <c r="N12" s="18">
        <v>25.5</v>
      </c>
      <c r="O12" s="18">
        <v>26</v>
      </c>
      <c r="P12" s="18">
        <f t="shared" si="2"/>
        <v>51.5</v>
      </c>
      <c r="Q12" s="18">
        <f t="shared" si="3"/>
        <v>131.5</v>
      </c>
      <c r="R12" s="9" t="s">
        <v>50</v>
      </c>
    </row>
    <row r="13" spans="1:18" ht="14.25">
      <c r="A13" s="10" t="s">
        <v>4</v>
      </c>
      <c r="B13" s="18">
        <v>47</v>
      </c>
      <c r="C13" s="18">
        <v>35</v>
      </c>
      <c r="D13" s="18">
        <f>'[1]总分'!Y12</f>
        <v>89.1</v>
      </c>
      <c r="E13" s="18">
        <f>'[1]总分统计'!X12</f>
        <v>143.03000000000003</v>
      </c>
      <c r="F13" s="18">
        <f>'[1]总分 (2)'!O12</f>
        <v>70.89999999999999</v>
      </c>
      <c r="G13" s="18">
        <f t="shared" si="0"/>
        <v>385.03</v>
      </c>
      <c r="H13" s="18">
        <f>'[1]总分 (3)'!AG12</f>
        <v>196.37</v>
      </c>
      <c r="I13" s="18">
        <f>'[1]总分 (4)'!U12</f>
        <v>115.78999999999999</v>
      </c>
      <c r="J13" s="18">
        <f>'[1]总分 (5)'!W12</f>
        <v>139.32999999999998</v>
      </c>
      <c r="K13" s="18">
        <f>'[1]总分 (6)'!R12</f>
        <v>88.46</v>
      </c>
      <c r="L13" s="18">
        <f t="shared" si="1"/>
        <v>924.98</v>
      </c>
      <c r="M13" s="18">
        <v>85</v>
      </c>
      <c r="N13" s="18">
        <v>19</v>
      </c>
      <c r="O13" s="18">
        <v>28</v>
      </c>
      <c r="P13" s="18">
        <f t="shared" si="2"/>
        <v>47</v>
      </c>
      <c r="Q13" s="18">
        <f t="shared" si="3"/>
        <v>132</v>
      </c>
      <c r="R13" s="9" t="s">
        <v>51</v>
      </c>
    </row>
    <row r="14" spans="1:18" ht="14.25">
      <c r="A14" s="10" t="s">
        <v>5</v>
      </c>
      <c r="B14" s="18">
        <v>53</v>
      </c>
      <c r="C14" s="18">
        <v>36</v>
      </c>
      <c r="D14" s="18">
        <f>'[1]总分'!Y13</f>
        <v>85.6</v>
      </c>
      <c r="E14" s="18">
        <f>'[1]总分统计'!X13</f>
        <v>134.69999999999996</v>
      </c>
      <c r="F14" s="18">
        <f>'[1]总分 (2)'!O13</f>
        <v>72.39999999999999</v>
      </c>
      <c r="G14" s="18">
        <f t="shared" si="0"/>
        <v>381.69999999999993</v>
      </c>
      <c r="H14" s="18">
        <f>'[1]总分 (3)'!AG13</f>
        <v>176.94999999999996</v>
      </c>
      <c r="I14" s="18">
        <f>'[1]总分 (4)'!U13</f>
        <v>123.2</v>
      </c>
      <c r="J14" s="18">
        <f>'[1]总分 (5)'!W13</f>
        <v>136.85000000000002</v>
      </c>
      <c r="K14" s="18">
        <f>'[1]总分 (6)'!R13</f>
        <v>87.58000000000001</v>
      </c>
      <c r="L14" s="18">
        <f t="shared" si="1"/>
        <v>906.28</v>
      </c>
      <c r="M14" s="18">
        <v>75</v>
      </c>
      <c r="N14" s="18">
        <v>14.5</v>
      </c>
      <c r="O14" s="18">
        <v>29.5</v>
      </c>
      <c r="P14" s="18">
        <f t="shared" si="2"/>
        <v>44</v>
      </c>
      <c r="Q14" s="18">
        <f t="shared" si="3"/>
        <v>119</v>
      </c>
      <c r="R14" s="18" t="s">
        <v>52</v>
      </c>
    </row>
    <row r="15" spans="1:18" ht="15">
      <c r="A15" s="10" t="s">
        <v>6</v>
      </c>
      <c r="B15" s="18">
        <v>48</v>
      </c>
      <c r="C15" s="18">
        <v>40</v>
      </c>
      <c r="D15" s="18">
        <f>'[1]总分'!Y14</f>
        <v>95.20000000000002</v>
      </c>
      <c r="E15" s="18">
        <f>'[1]总分统计'!X14</f>
        <v>135.61</v>
      </c>
      <c r="F15" s="18">
        <f>'[1]总分 (2)'!O14</f>
        <v>70.71000000000001</v>
      </c>
      <c r="G15" s="18">
        <f t="shared" si="0"/>
        <v>389.5200000000001</v>
      </c>
      <c r="H15" s="18">
        <f>'[1]总分 (3)'!AG14</f>
        <v>192.45000000000002</v>
      </c>
      <c r="I15" s="18">
        <f>'[1]总分 (4)'!U14</f>
        <v>116.92000000000002</v>
      </c>
      <c r="J15" s="18">
        <f>'[1]总分 (5)'!W14</f>
        <v>138.86999999999998</v>
      </c>
      <c r="K15" s="18">
        <f>'[1]总分 (6)'!R14</f>
        <v>90.86999999999999</v>
      </c>
      <c r="L15" s="18">
        <f t="shared" si="1"/>
        <v>928.6300000000001</v>
      </c>
      <c r="M15" s="18">
        <v>95</v>
      </c>
      <c r="N15" s="18">
        <v>28</v>
      </c>
      <c r="O15" s="18">
        <v>66.5</v>
      </c>
      <c r="P15" s="18">
        <f t="shared" si="2"/>
        <v>94.5</v>
      </c>
      <c r="Q15" s="18">
        <f t="shared" si="3"/>
        <v>189.5</v>
      </c>
      <c r="R15" s="9" t="s">
        <v>53</v>
      </c>
    </row>
    <row r="16" spans="1:18" ht="15">
      <c r="A16" s="10" t="s">
        <v>7</v>
      </c>
      <c r="B16" s="18">
        <v>51</v>
      </c>
      <c r="C16" s="18">
        <v>25</v>
      </c>
      <c r="D16" s="18">
        <f>'[1]总分'!Y15</f>
        <v>89.39000000000001</v>
      </c>
      <c r="E16" s="18">
        <f>'[1]总分统计'!X15</f>
        <v>130.08</v>
      </c>
      <c r="F16" s="18">
        <f>'[1]总分 (2)'!O15</f>
        <v>67.58</v>
      </c>
      <c r="G16" s="18">
        <f t="shared" si="0"/>
        <v>363.05</v>
      </c>
      <c r="H16" s="18">
        <f>'[1]总分 (3)'!AG15</f>
        <v>175.59</v>
      </c>
      <c r="I16" s="18">
        <f>'[1]总分 (4)'!U15</f>
        <v>106.82000000000002</v>
      </c>
      <c r="J16" s="18">
        <f>'[1]总分 (5)'!W15</f>
        <v>135.75</v>
      </c>
      <c r="K16" s="18">
        <f>'[1]总分 (6)'!R15</f>
        <v>81.45000000000002</v>
      </c>
      <c r="L16" s="18">
        <f t="shared" si="1"/>
        <v>862.6600000000001</v>
      </c>
      <c r="M16" s="18">
        <v>75</v>
      </c>
      <c r="N16" s="18">
        <v>8</v>
      </c>
      <c r="P16" s="18">
        <f t="shared" si="2"/>
        <v>8</v>
      </c>
      <c r="Q16" s="18">
        <f t="shared" si="3"/>
        <v>83</v>
      </c>
      <c r="R16" s="18" t="s">
        <v>54</v>
      </c>
    </row>
    <row r="17" spans="1:18" ht="14.25">
      <c r="A17" s="10" t="s">
        <v>55</v>
      </c>
      <c r="B17" s="18">
        <v>33</v>
      </c>
      <c r="C17" s="18">
        <v>33</v>
      </c>
      <c r="D17" s="18">
        <f>'[1]总分'!Y16</f>
        <v>94.22000000000001</v>
      </c>
      <c r="E17" s="18">
        <f>'[1]总分统计'!X16</f>
        <v>133.2</v>
      </c>
      <c r="F17" s="18">
        <f>'[1]总分 (2)'!O16</f>
        <v>68.32</v>
      </c>
      <c r="G17" s="18">
        <f t="shared" si="0"/>
        <v>361.74</v>
      </c>
      <c r="H17" s="18">
        <f>'[1]总分 (3)'!AG16</f>
        <v>183.45</v>
      </c>
      <c r="I17" s="18">
        <f>'[1]总分 (4)'!U16</f>
        <v>111.38000000000004</v>
      </c>
      <c r="J17" s="18">
        <f>'[1]总分 (5)'!W16</f>
        <v>135.47</v>
      </c>
      <c r="K17" s="18">
        <f>'[1]总分 (6)'!R16</f>
        <v>86.25</v>
      </c>
      <c r="L17" s="18">
        <f t="shared" si="1"/>
        <v>878.2900000000001</v>
      </c>
      <c r="M17" s="18">
        <v>85</v>
      </c>
      <c r="N17" s="18">
        <v>22.5</v>
      </c>
      <c r="O17" s="18">
        <v>40</v>
      </c>
      <c r="P17" s="18">
        <f t="shared" si="2"/>
        <v>62.5</v>
      </c>
      <c r="Q17" s="18">
        <f t="shared" si="3"/>
        <v>147.5</v>
      </c>
      <c r="R17" s="9" t="s">
        <v>56</v>
      </c>
    </row>
    <row r="18" spans="1:18" ht="14.25">
      <c r="A18" s="10" t="s">
        <v>8</v>
      </c>
      <c r="B18" s="18">
        <v>50</v>
      </c>
      <c r="C18" s="18">
        <v>33</v>
      </c>
      <c r="D18" s="18">
        <f>'[1]总分'!Y17</f>
        <v>97.79</v>
      </c>
      <c r="E18" s="18">
        <f>'[1]总分统计'!X17</f>
        <v>137.87000000000003</v>
      </c>
      <c r="F18" s="18">
        <f>'[1]总分 (2)'!O17</f>
        <v>72.99000000000001</v>
      </c>
      <c r="G18" s="18">
        <f t="shared" si="0"/>
        <v>391.6500000000001</v>
      </c>
      <c r="H18" s="18">
        <f>'[1]总分 (3)'!AG17</f>
        <v>192.42999999999998</v>
      </c>
      <c r="I18" s="18">
        <f>'[1]总分 (4)'!U17</f>
        <v>122.68000000000002</v>
      </c>
      <c r="J18" s="18">
        <f>'[1]总分 (5)'!W17</f>
        <v>137.35999999999999</v>
      </c>
      <c r="K18" s="18">
        <f>'[1]总分 (6)'!R17</f>
        <v>85.49999999999999</v>
      </c>
      <c r="L18" s="18">
        <f t="shared" si="1"/>
        <v>929.6200000000001</v>
      </c>
      <c r="M18" s="18">
        <v>100</v>
      </c>
      <c r="N18" s="18">
        <v>28</v>
      </c>
      <c r="O18" s="18">
        <v>54</v>
      </c>
      <c r="P18" s="18">
        <f t="shared" si="2"/>
        <v>82</v>
      </c>
      <c r="Q18" s="18">
        <f t="shared" si="3"/>
        <v>182</v>
      </c>
      <c r="R18" s="9" t="s">
        <v>57</v>
      </c>
    </row>
    <row r="19" spans="1:18" ht="14.25">
      <c r="A19" s="10" t="s">
        <v>9</v>
      </c>
      <c r="B19" s="18">
        <v>37</v>
      </c>
      <c r="C19" s="18">
        <v>33</v>
      </c>
      <c r="D19" s="18">
        <f>'[1]总分'!Y18</f>
        <v>93.35999999999999</v>
      </c>
      <c r="E19" s="18">
        <f>'[1]总分统计'!X18</f>
        <v>133.41</v>
      </c>
      <c r="F19" s="18">
        <f>'[1]总分 (2)'!O18</f>
        <v>75.25</v>
      </c>
      <c r="G19" s="18">
        <f t="shared" si="0"/>
        <v>372.02</v>
      </c>
      <c r="H19" s="18">
        <f>'[1]总分 (3)'!AG18</f>
        <v>198.05999999999995</v>
      </c>
      <c r="I19" s="18">
        <f>'[1]总分 (4)'!U18</f>
        <v>119.38000000000001</v>
      </c>
      <c r="J19" s="18">
        <f>'[1]总分 (5)'!W18</f>
        <v>130.97000000000003</v>
      </c>
      <c r="K19" s="18">
        <f>'[1]总分 (6)'!R18</f>
        <v>87.28999999999999</v>
      </c>
      <c r="L19" s="18">
        <f t="shared" si="1"/>
        <v>907.7199999999999</v>
      </c>
      <c r="M19" s="18">
        <v>90</v>
      </c>
      <c r="N19" s="17">
        <v>14.5</v>
      </c>
      <c r="O19" s="18">
        <v>28</v>
      </c>
      <c r="P19" s="18">
        <f t="shared" si="2"/>
        <v>42.5</v>
      </c>
      <c r="Q19" s="18">
        <f t="shared" si="3"/>
        <v>132.5</v>
      </c>
      <c r="R19" s="9" t="s">
        <v>58</v>
      </c>
    </row>
    <row r="20" spans="1:18" ht="14.25">
      <c r="A20" s="10" t="s">
        <v>59</v>
      </c>
      <c r="B20" s="18">
        <v>37</v>
      </c>
      <c r="C20" s="18">
        <v>44</v>
      </c>
      <c r="D20" s="18">
        <f>'[1]总分'!Y19</f>
        <v>81.54999999999998</v>
      </c>
      <c r="E20" s="18">
        <f>'[1]总分统计'!X19</f>
        <v>130.8</v>
      </c>
      <c r="F20" s="18">
        <f>'[1]总分 (2)'!O19</f>
        <v>71.3</v>
      </c>
      <c r="G20" s="18">
        <f t="shared" si="0"/>
        <v>364.65000000000003</v>
      </c>
      <c r="H20" s="18">
        <f>'[1]总分 (3)'!AG19</f>
        <v>181.70000000000002</v>
      </c>
      <c r="I20" s="18">
        <f>'[1]总分 (4)'!U19</f>
        <v>118.4</v>
      </c>
      <c r="J20" s="18">
        <f>'[1]总分 (5)'!W19</f>
        <v>121.72999999999999</v>
      </c>
      <c r="K20" s="18">
        <f>'[1]总分 (6)'!R19</f>
        <v>78.78999999999999</v>
      </c>
      <c r="L20" s="18">
        <f t="shared" si="1"/>
        <v>865.27</v>
      </c>
      <c r="M20" s="18">
        <v>80</v>
      </c>
      <c r="N20" s="18">
        <v>5.5</v>
      </c>
      <c r="O20" s="18">
        <v>23.5</v>
      </c>
      <c r="P20" s="18">
        <f t="shared" si="2"/>
        <v>29</v>
      </c>
      <c r="Q20" s="18">
        <f t="shared" si="3"/>
        <v>109</v>
      </c>
      <c r="R20" s="9" t="s">
        <v>60</v>
      </c>
    </row>
    <row r="21" spans="1:18" ht="14.25">
      <c r="A21" s="10" t="s">
        <v>61</v>
      </c>
      <c r="B21" s="18">
        <v>44</v>
      </c>
      <c r="C21" s="18">
        <v>49</v>
      </c>
      <c r="D21" s="18">
        <f>'[1]总分'!Y20</f>
        <v>88.19</v>
      </c>
      <c r="E21" s="18">
        <f>'[1]总分统计'!X20</f>
        <v>124.53</v>
      </c>
      <c r="F21" s="18">
        <f>'[1]总分 (2)'!O20</f>
        <v>74.83</v>
      </c>
      <c r="G21" s="18">
        <f t="shared" si="0"/>
        <v>380.55</v>
      </c>
      <c r="H21" s="18">
        <f>'[1]总分 (3)'!AG20</f>
        <v>172.78</v>
      </c>
      <c r="I21" s="18">
        <f>'[1]总分 (4)'!U20</f>
        <v>108.58</v>
      </c>
      <c r="J21" s="18">
        <f>'[1]总分 (5)'!W20</f>
        <v>118.67</v>
      </c>
      <c r="K21" s="18">
        <f>'[1]总分 (6)'!R20</f>
        <v>77.38</v>
      </c>
      <c r="L21" s="18">
        <f t="shared" si="1"/>
        <v>857.96</v>
      </c>
      <c r="M21" s="18">
        <v>70</v>
      </c>
      <c r="N21" s="18">
        <v>16</v>
      </c>
      <c r="O21" s="18">
        <v>28</v>
      </c>
      <c r="P21" s="18">
        <f t="shared" si="2"/>
        <v>44</v>
      </c>
      <c r="Q21" s="18">
        <f t="shared" si="3"/>
        <v>114</v>
      </c>
      <c r="R21" s="18" t="s">
        <v>62</v>
      </c>
    </row>
    <row r="22" spans="1:18" ht="14.25">
      <c r="A22" s="10" t="s">
        <v>63</v>
      </c>
      <c r="B22" s="18">
        <v>42</v>
      </c>
      <c r="C22" s="18">
        <v>28</v>
      </c>
      <c r="D22" s="18">
        <f>'[1]总分'!Y21</f>
        <v>86.02000000000001</v>
      </c>
      <c r="E22" s="18">
        <f>'[1]总分统计'!X21</f>
        <v>127.47</v>
      </c>
      <c r="F22" s="18">
        <f>'[1]总分 (2)'!O21</f>
        <v>67.37</v>
      </c>
      <c r="G22" s="18">
        <f t="shared" si="0"/>
        <v>350.86</v>
      </c>
      <c r="H22" s="18">
        <f>'[1]总分 (3)'!AG21</f>
        <v>170.37</v>
      </c>
      <c r="I22" s="18">
        <f>'[1]总分 (4)'!U21</f>
        <v>114.25000000000003</v>
      </c>
      <c r="J22" s="18">
        <f>'[1]总分 (5)'!W21</f>
        <v>125.25</v>
      </c>
      <c r="K22" s="18">
        <f>'[1]总分 (6)'!R21</f>
        <v>82.13000000000002</v>
      </c>
      <c r="L22" s="18">
        <f t="shared" si="1"/>
        <v>842.86</v>
      </c>
      <c r="M22" s="18">
        <v>80</v>
      </c>
      <c r="N22" s="18">
        <v>24</v>
      </c>
      <c r="O22" s="18">
        <v>82.5</v>
      </c>
      <c r="P22" s="18">
        <f t="shared" si="2"/>
        <v>106.5</v>
      </c>
      <c r="Q22" s="18">
        <f t="shared" si="3"/>
        <v>186.5</v>
      </c>
      <c r="R22" s="9" t="s">
        <v>94</v>
      </c>
    </row>
    <row r="23" spans="1:18" ht="14.25">
      <c r="A23" s="10" t="s">
        <v>64</v>
      </c>
      <c r="B23" s="18">
        <v>57</v>
      </c>
      <c r="C23" s="18">
        <v>25</v>
      </c>
      <c r="D23" s="18">
        <f>'[1]总分'!Y22</f>
        <v>91.41000000000001</v>
      </c>
      <c r="E23" s="18">
        <f>'[1]总分统计'!X22</f>
        <v>128.7</v>
      </c>
      <c r="F23" s="18">
        <f>'[1]总分 (2)'!O22</f>
        <v>61.88</v>
      </c>
      <c r="G23" s="18">
        <f t="shared" si="0"/>
        <v>363.99</v>
      </c>
      <c r="H23" s="18">
        <f>'[1]总分 (3)'!AG22</f>
        <v>183.32000000000002</v>
      </c>
      <c r="I23" s="18">
        <f>'[1]总分 (4)'!U22</f>
        <v>106.67999999999999</v>
      </c>
      <c r="J23" s="18">
        <f>'[1]总分 (5)'!W22</f>
        <v>130.89000000000001</v>
      </c>
      <c r="K23" s="18">
        <f>'[1]总分 (6)'!R22</f>
        <v>84.39000000000001</v>
      </c>
      <c r="L23" s="18">
        <f t="shared" si="1"/>
        <v>869.27</v>
      </c>
      <c r="M23" s="18">
        <v>90</v>
      </c>
      <c r="N23" s="18">
        <v>49.5</v>
      </c>
      <c r="O23" s="18">
        <v>116</v>
      </c>
      <c r="P23" s="18">
        <f t="shared" si="2"/>
        <v>165.5</v>
      </c>
      <c r="Q23" s="18">
        <f t="shared" si="3"/>
        <v>255.5</v>
      </c>
      <c r="R23" s="9" t="s">
        <v>65</v>
      </c>
    </row>
    <row r="24" spans="1:18" ht="14.25">
      <c r="A24" s="10" t="s">
        <v>66</v>
      </c>
      <c r="B24" s="18">
        <v>53</v>
      </c>
      <c r="C24" s="18">
        <v>28</v>
      </c>
      <c r="D24" s="18">
        <f>'[1]总分'!Y23</f>
        <v>83.48</v>
      </c>
      <c r="E24" s="18">
        <f>'[1]总分统计'!X23</f>
        <v>125.71999999999998</v>
      </c>
      <c r="F24" s="18">
        <f>'[1]总分 (2)'!O23</f>
        <v>66.95</v>
      </c>
      <c r="G24" s="18">
        <f t="shared" si="0"/>
        <v>357.15</v>
      </c>
      <c r="H24" s="18">
        <f>'[1]总分 (3)'!AG23</f>
        <v>176.48000000000002</v>
      </c>
      <c r="I24" s="18">
        <f>'[1]总分 (4)'!U23</f>
        <v>107.55000000000001</v>
      </c>
      <c r="J24" s="18">
        <f>'[1]总分 (5)'!W23</f>
        <v>119.15000000000002</v>
      </c>
      <c r="K24" s="18">
        <f>'[1]总分 (6)'!R23</f>
        <v>79.55</v>
      </c>
      <c r="L24" s="18">
        <f t="shared" si="1"/>
        <v>839.88</v>
      </c>
      <c r="M24" s="18">
        <v>75</v>
      </c>
      <c r="N24" s="20">
        <v>15.5</v>
      </c>
      <c r="O24" s="18">
        <v>33.5</v>
      </c>
      <c r="P24" s="18">
        <f t="shared" si="2"/>
        <v>49</v>
      </c>
      <c r="Q24" s="18">
        <f t="shared" si="3"/>
        <v>124</v>
      </c>
      <c r="R24" s="9" t="s">
        <v>67</v>
      </c>
    </row>
    <row r="25" spans="1:18" ht="14.25">
      <c r="A25" s="10" t="s">
        <v>68</v>
      </c>
      <c r="B25" s="18">
        <v>54</v>
      </c>
      <c r="C25" s="18">
        <v>40</v>
      </c>
      <c r="D25" s="18">
        <f>'[1]总分'!Y24</f>
        <v>87.05000000000003</v>
      </c>
      <c r="E25" s="18">
        <f>'[1]总分统计'!X24</f>
        <v>129.41</v>
      </c>
      <c r="F25" s="18">
        <f>'[1]总分 (2)'!O24</f>
        <v>66.49000000000001</v>
      </c>
      <c r="G25" s="18">
        <f t="shared" si="0"/>
        <v>376.95000000000005</v>
      </c>
      <c r="H25" s="18">
        <f>'[1]总分 (3)'!AG24</f>
        <v>176.47999999999996</v>
      </c>
      <c r="I25" s="18">
        <f>'[1]总分 (4)'!U24</f>
        <v>112.02000000000002</v>
      </c>
      <c r="J25" s="18">
        <f>'[1]总分 (5)'!W24</f>
        <v>123.68</v>
      </c>
      <c r="K25" s="18">
        <f>'[1]总分 (6)'!R24</f>
        <v>84.13</v>
      </c>
      <c r="L25" s="18">
        <f t="shared" si="1"/>
        <v>873.2600000000001</v>
      </c>
      <c r="M25" s="18">
        <v>95</v>
      </c>
      <c r="N25" s="18">
        <v>25</v>
      </c>
      <c r="O25" s="18">
        <v>41</v>
      </c>
      <c r="P25" s="18">
        <f t="shared" si="2"/>
        <v>66</v>
      </c>
      <c r="Q25" s="18">
        <f t="shared" si="3"/>
        <v>161</v>
      </c>
      <c r="R25" s="11" t="s">
        <v>69</v>
      </c>
    </row>
    <row r="26" spans="1:18" ht="14.25">
      <c r="A26" s="10" t="s">
        <v>70</v>
      </c>
      <c r="B26" s="18">
        <v>40</v>
      </c>
      <c r="C26" s="18">
        <v>39</v>
      </c>
      <c r="D26" s="18">
        <f>'[1]总分'!Y25</f>
        <v>77.67999999999998</v>
      </c>
      <c r="E26" s="18">
        <f>'[1]总分统计'!X25</f>
        <v>117.76000000000002</v>
      </c>
      <c r="F26" s="18">
        <f>'[1]总分 (2)'!O25</f>
        <v>63.68</v>
      </c>
      <c r="G26" s="18">
        <f t="shared" si="0"/>
        <v>338.12</v>
      </c>
      <c r="H26" s="18">
        <f>'[1]总分 (3)'!AG25</f>
        <v>165.85000000000002</v>
      </c>
      <c r="I26" s="18">
        <f>'[1]总分 (4)'!U25</f>
        <v>104.39</v>
      </c>
      <c r="J26" s="18">
        <f>'[1]总分 (5)'!W25</f>
        <v>125.6</v>
      </c>
      <c r="K26" s="18">
        <f>'[1]总分 (6)'!R25</f>
        <v>75.32</v>
      </c>
      <c r="L26" s="18">
        <f t="shared" si="1"/>
        <v>809.28</v>
      </c>
      <c r="M26" s="18">
        <v>70</v>
      </c>
      <c r="N26" s="21">
        <v>14.5</v>
      </c>
      <c r="O26" s="18">
        <v>24.5</v>
      </c>
      <c r="P26" s="18">
        <f t="shared" si="2"/>
        <v>39</v>
      </c>
      <c r="Q26" s="18">
        <f t="shared" si="3"/>
        <v>109</v>
      </c>
      <c r="R26" s="11" t="s">
        <v>71</v>
      </c>
    </row>
    <row r="27" spans="1:18" ht="14.25">
      <c r="A27" s="10" t="s">
        <v>72</v>
      </c>
      <c r="B27" s="18">
        <v>40</v>
      </c>
      <c r="C27" s="18">
        <v>43</v>
      </c>
      <c r="D27" s="18">
        <f>'[1]总分'!Y26</f>
        <v>90.39999999999999</v>
      </c>
      <c r="E27" s="18">
        <f>'[1]总分统计'!X26</f>
        <v>132.55</v>
      </c>
      <c r="F27" s="18">
        <f>'[1]总分 (2)'!O26</f>
        <v>64.88999999999999</v>
      </c>
      <c r="G27" s="18">
        <f t="shared" si="0"/>
        <v>370.84</v>
      </c>
      <c r="H27" s="18">
        <f>'[1]总分 (3)'!AG26</f>
        <v>164.63</v>
      </c>
      <c r="I27" s="18">
        <f>'[1]总分 (4)'!U26</f>
        <v>108</v>
      </c>
      <c r="J27" s="18">
        <f>'[1]总分 (5)'!W26</f>
        <v>123.38999999999999</v>
      </c>
      <c r="K27" s="18">
        <f>'[1]总分 (6)'!R26</f>
        <v>78.38999999999999</v>
      </c>
      <c r="L27" s="18">
        <f t="shared" si="1"/>
        <v>845.25</v>
      </c>
      <c r="M27" s="18">
        <v>85</v>
      </c>
      <c r="N27" s="18">
        <v>19.5</v>
      </c>
      <c r="O27" s="18">
        <v>31.5</v>
      </c>
      <c r="P27" s="18">
        <f t="shared" si="2"/>
        <v>51</v>
      </c>
      <c r="Q27" s="18">
        <f t="shared" si="3"/>
        <v>136</v>
      </c>
      <c r="R27" s="18" t="s">
        <v>73</v>
      </c>
    </row>
    <row r="28" spans="1:18" ht="14.25">
      <c r="A28" s="10" t="s">
        <v>74</v>
      </c>
      <c r="B28" s="18">
        <v>60</v>
      </c>
      <c r="C28" s="18">
        <v>35</v>
      </c>
      <c r="D28" s="18">
        <f>'[1]总分'!Y27</f>
        <v>93.86999999999999</v>
      </c>
      <c r="E28" s="18">
        <f>'[1]总分统计'!X27</f>
        <v>133.78000000000003</v>
      </c>
      <c r="F28" s="18">
        <f>'[1]总分 (2)'!O27</f>
        <v>71.35000000000001</v>
      </c>
      <c r="G28" s="18">
        <f t="shared" si="0"/>
        <v>394.00000000000006</v>
      </c>
      <c r="H28" s="18">
        <f>'[1]总分 (3)'!AG27</f>
        <v>188.41999999999996</v>
      </c>
      <c r="I28" s="18">
        <f>'[1]总分 (4)'!U27</f>
        <v>110.93</v>
      </c>
      <c r="J28" s="18">
        <f>'[1]总分 (5)'!W27</f>
        <v>134.9</v>
      </c>
      <c r="K28" s="18">
        <f>'[1]总分 (6)'!R27</f>
        <v>85.02</v>
      </c>
      <c r="L28" s="18">
        <f t="shared" si="1"/>
        <v>913.2700000000001</v>
      </c>
      <c r="M28" s="18">
        <v>100</v>
      </c>
      <c r="N28" s="18">
        <v>20.5</v>
      </c>
      <c r="O28" s="18">
        <v>52</v>
      </c>
      <c r="P28" s="18">
        <f t="shared" si="2"/>
        <v>72.5</v>
      </c>
      <c r="Q28" s="18">
        <f t="shared" si="3"/>
        <v>172.5</v>
      </c>
      <c r="R28" s="9" t="s">
        <v>75</v>
      </c>
    </row>
    <row r="29" spans="1:18" ht="15">
      <c r="A29" s="10" t="s">
        <v>10</v>
      </c>
      <c r="B29" s="18">
        <v>62</v>
      </c>
      <c r="C29" s="18">
        <v>27</v>
      </c>
      <c r="D29" s="18">
        <f>'[1]总分'!Y28</f>
        <v>90.35</v>
      </c>
      <c r="E29" s="18">
        <f>'[1]总分统计'!X28</f>
        <v>134.16</v>
      </c>
      <c r="F29" s="18">
        <f>'[1]总分 (2)'!O28</f>
        <v>68.58</v>
      </c>
      <c r="G29" s="18">
        <f t="shared" si="0"/>
        <v>382.09</v>
      </c>
      <c r="H29" s="18">
        <f>'[1]总分 (3)'!AG28</f>
        <v>180.45000000000005</v>
      </c>
      <c r="I29" s="18">
        <f>'[1]总分 (4)'!U28</f>
        <v>110.87</v>
      </c>
      <c r="J29" s="18">
        <f>'[1]总分 (5)'!W28</f>
        <v>134.1</v>
      </c>
      <c r="K29" s="18">
        <f>'[1]总分 (6)'!R28</f>
        <v>87.14</v>
      </c>
      <c r="L29" s="18">
        <f t="shared" si="1"/>
        <v>894.65</v>
      </c>
      <c r="M29" s="18">
        <v>95</v>
      </c>
      <c r="N29" s="18">
        <v>39.5</v>
      </c>
      <c r="O29" s="18">
        <v>52.5</v>
      </c>
      <c r="P29" s="18">
        <f t="shared" si="2"/>
        <v>92</v>
      </c>
      <c r="Q29" s="18">
        <f t="shared" si="3"/>
        <v>187</v>
      </c>
      <c r="R29" s="11" t="s">
        <v>76</v>
      </c>
    </row>
    <row r="30" spans="1:18" ht="15">
      <c r="A30" s="10" t="s">
        <v>11</v>
      </c>
      <c r="B30" s="18">
        <v>44</v>
      </c>
      <c r="C30" s="18">
        <v>5</v>
      </c>
      <c r="D30" s="18">
        <f>'[1]总分'!Y29</f>
        <v>90.08999999999999</v>
      </c>
      <c r="E30" s="18">
        <f>'[1]总分统计'!X29</f>
        <v>132.48</v>
      </c>
      <c r="F30" s="18">
        <f>'[1]总分 (2)'!O29</f>
        <v>67.64000000000001</v>
      </c>
      <c r="G30" s="18">
        <f t="shared" si="0"/>
        <v>339.2099999999999</v>
      </c>
      <c r="H30" s="18">
        <f>'[1]总分 (3)'!AG29</f>
        <v>175.68000000000004</v>
      </c>
      <c r="I30" s="18">
        <f>'[1]总分 (4)'!U29</f>
        <v>99.85999999999999</v>
      </c>
      <c r="J30" s="18">
        <f>'[1]总分 (5)'!W29</f>
        <v>122.93</v>
      </c>
      <c r="K30" s="18">
        <f>'[1]总分 (6)'!R29</f>
        <v>75.57000000000002</v>
      </c>
      <c r="L30" s="18">
        <f t="shared" si="1"/>
        <v>813.2500000000001</v>
      </c>
      <c r="M30" s="18">
        <v>70</v>
      </c>
      <c r="N30" s="18">
        <v>28</v>
      </c>
      <c r="O30" s="21">
        <v>63.5</v>
      </c>
      <c r="P30" s="18">
        <f t="shared" si="2"/>
        <v>91.5</v>
      </c>
      <c r="Q30" s="18">
        <f t="shared" si="3"/>
        <v>161.5</v>
      </c>
      <c r="R30" s="9" t="s">
        <v>77</v>
      </c>
    </row>
    <row r="31" spans="1:18" ht="14.25">
      <c r="A31" s="10" t="s">
        <v>78</v>
      </c>
      <c r="B31" s="18">
        <v>48</v>
      </c>
      <c r="C31" s="18">
        <v>15</v>
      </c>
      <c r="D31" s="18">
        <f>'[1]总分'!Y30</f>
        <v>88.80000000000001</v>
      </c>
      <c r="E31" s="18">
        <f>'[1]总分统计'!X30</f>
        <v>128.79999999999998</v>
      </c>
      <c r="F31" s="18">
        <f>'[1]总分 (2)'!O30</f>
        <v>65.7</v>
      </c>
      <c r="G31" s="18">
        <f t="shared" si="0"/>
        <v>346.3</v>
      </c>
      <c r="H31" s="18">
        <f>'[1]总分 (3)'!AG30</f>
        <v>175.47</v>
      </c>
      <c r="I31" s="18">
        <f>'[1]总分 (4)'!U30</f>
        <v>94.31</v>
      </c>
      <c r="J31" s="18">
        <f>'[1]总分 (5)'!W30</f>
        <v>124.67000000000002</v>
      </c>
      <c r="K31" s="18">
        <f>'[1]总分 (6)'!R30</f>
        <v>76.93</v>
      </c>
      <c r="L31" s="18">
        <f t="shared" si="1"/>
        <v>817.6800000000001</v>
      </c>
      <c r="M31" s="18">
        <v>75</v>
      </c>
      <c r="N31" s="18">
        <v>58</v>
      </c>
      <c r="O31" s="18">
        <v>65</v>
      </c>
      <c r="P31" s="18">
        <f t="shared" si="2"/>
        <v>123</v>
      </c>
      <c r="Q31" s="18">
        <f t="shared" si="3"/>
        <v>198</v>
      </c>
      <c r="R31" s="9" t="s">
        <v>79</v>
      </c>
    </row>
    <row r="32" spans="1:18" ht="14.25">
      <c r="A32" s="10" t="s">
        <v>80</v>
      </c>
      <c r="B32" s="18">
        <v>55</v>
      </c>
      <c r="C32" s="18">
        <v>49</v>
      </c>
      <c r="D32" s="18">
        <f>'[1]总分'!Y31</f>
        <v>87.09</v>
      </c>
      <c r="E32" s="18">
        <f>'[1]总分统计'!X31</f>
        <v>128.88</v>
      </c>
      <c r="F32" s="18">
        <f>'[1]总分 (2)'!O31</f>
        <v>63.43000000000001</v>
      </c>
      <c r="G32" s="18">
        <f t="shared" si="0"/>
        <v>383.40000000000003</v>
      </c>
      <c r="H32" s="18">
        <f>'[1]总分 (3)'!AG31</f>
        <v>182.22000000000003</v>
      </c>
      <c r="I32" s="18">
        <f>'[1]总分 (4)'!U31</f>
        <v>106.79</v>
      </c>
      <c r="J32" s="18">
        <f>'[1]总分 (5)'!W31</f>
        <v>122.01999999999998</v>
      </c>
      <c r="K32" s="18">
        <f>'[1]总分 (6)'!R31</f>
        <v>78.17</v>
      </c>
      <c r="L32" s="18">
        <f t="shared" si="1"/>
        <v>872.6</v>
      </c>
      <c r="M32" s="18">
        <v>85</v>
      </c>
      <c r="N32" s="18">
        <v>0</v>
      </c>
      <c r="O32" s="18">
        <v>28.5</v>
      </c>
      <c r="P32" s="18">
        <f t="shared" si="2"/>
        <v>28.5</v>
      </c>
      <c r="Q32" s="18">
        <f t="shared" si="3"/>
        <v>113.5</v>
      </c>
      <c r="R32" s="9" t="s">
        <v>81</v>
      </c>
    </row>
    <row r="33" spans="1:18" ht="14.25">
      <c r="A33" s="10" t="s">
        <v>12</v>
      </c>
      <c r="B33" s="18">
        <v>58</v>
      </c>
      <c r="C33" s="18">
        <v>34</v>
      </c>
      <c r="D33" s="18">
        <f>'[1]总分'!Y32</f>
        <v>86.36999999999999</v>
      </c>
      <c r="E33" s="18">
        <f>'[1]总分统计'!X32</f>
        <v>134.41</v>
      </c>
      <c r="F33" s="18">
        <f>'[1]总分 (2)'!O32</f>
        <v>67.26</v>
      </c>
      <c r="G33" s="18">
        <f t="shared" si="0"/>
        <v>380.03999999999996</v>
      </c>
      <c r="H33" s="18">
        <f>'[1]总分 (3)'!AG32</f>
        <v>164.22000000000003</v>
      </c>
      <c r="I33" s="18">
        <f>'[1]总分 (4)'!U32</f>
        <v>94.37</v>
      </c>
      <c r="J33" s="18">
        <f>'[1]总分 (5)'!W32</f>
        <v>118.64</v>
      </c>
      <c r="K33" s="18">
        <f>'[1]总分 (6)'!R32</f>
        <v>76.63</v>
      </c>
      <c r="L33" s="18">
        <f t="shared" si="1"/>
        <v>833.9</v>
      </c>
      <c r="M33" s="18">
        <v>80</v>
      </c>
      <c r="N33" s="18">
        <v>0</v>
      </c>
      <c r="O33" s="19">
        <v>63</v>
      </c>
      <c r="P33" s="18">
        <f t="shared" si="2"/>
        <v>63</v>
      </c>
      <c r="Q33" s="18">
        <f t="shared" si="3"/>
        <v>143</v>
      </c>
      <c r="R33" s="9" t="s">
        <v>82</v>
      </c>
    </row>
    <row r="34" spans="1:18" ht="14.25">
      <c r="A34" s="10" t="s">
        <v>13</v>
      </c>
      <c r="B34" s="18">
        <v>52</v>
      </c>
      <c r="C34" s="18">
        <v>48</v>
      </c>
      <c r="D34" s="18">
        <f>'[1]总分'!Y33</f>
        <v>94.86999999999999</v>
      </c>
      <c r="E34" s="18">
        <f>'[1]总分统计'!X33</f>
        <v>137.38</v>
      </c>
      <c r="F34" s="18">
        <f>'[1]总分 (2)'!O33</f>
        <v>71.03000000000002</v>
      </c>
      <c r="G34" s="18">
        <f t="shared" si="0"/>
        <v>403.28000000000003</v>
      </c>
      <c r="H34" s="18">
        <f>'[1]总分 (3)'!AG33</f>
        <v>181.23000000000002</v>
      </c>
      <c r="I34" s="18">
        <f>'[1]总分 (4)'!U33</f>
        <v>101.86</v>
      </c>
      <c r="J34" s="18">
        <f>'[1]总分 (5)'!W33</f>
        <v>124.53999999999999</v>
      </c>
      <c r="K34" s="18">
        <f>'[1]总分 (6)'!R33</f>
        <v>80.58999999999999</v>
      </c>
      <c r="L34" s="18">
        <f t="shared" si="1"/>
        <v>891.5</v>
      </c>
      <c r="M34" s="18">
        <v>90</v>
      </c>
      <c r="N34" s="18">
        <v>31</v>
      </c>
      <c r="O34" s="18">
        <v>53.5</v>
      </c>
      <c r="P34" s="18">
        <f t="shared" si="2"/>
        <v>84.5</v>
      </c>
      <c r="Q34" s="18">
        <f t="shared" si="3"/>
        <v>174.5</v>
      </c>
      <c r="R34" s="9" t="s">
        <v>83</v>
      </c>
    </row>
    <row r="35" spans="1:18" ht="14.25">
      <c r="A35" s="10" t="s">
        <v>14</v>
      </c>
      <c r="B35" s="18">
        <v>69</v>
      </c>
      <c r="C35" s="18">
        <v>40</v>
      </c>
      <c r="D35" s="18">
        <f>'[1]总分'!Y34</f>
        <v>98.34</v>
      </c>
      <c r="E35" s="18">
        <f>'[1]总分统计'!X34</f>
        <v>146.70999999999998</v>
      </c>
      <c r="F35" s="18">
        <f>'[1]总分 (2)'!O34</f>
        <v>75.64999999999999</v>
      </c>
      <c r="G35" s="18">
        <f t="shared" si="0"/>
        <v>429.69999999999993</v>
      </c>
      <c r="H35" s="18">
        <f>'[1]总分 (3)'!AG34</f>
        <v>194.09</v>
      </c>
      <c r="I35" s="18">
        <f>'[1]总分 (4)'!U34</f>
        <v>116.19000000000001</v>
      </c>
      <c r="J35" s="18">
        <f>'[1]总分 (5)'!W34</f>
        <v>135.70000000000002</v>
      </c>
      <c r="K35" s="18">
        <f>'[1]总分 (6)'!R34</f>
        <v>89</v>
      </c>
      <c r="L35" s="18">
        <f t="shared" si="1"/>
        <v>964.6800000000001</v>
      </c>
      <c r="M35" s="18">
        <v>100</v>
      </c>
      <c r="N35" s="18">
        <v>73</v>
      </c>
      <c r="O35" s="18">
        <v>83</v>
      </c>
      <c r="P35" s="18">
        <f t="shared" si="2"/>
        <v>156</v>
      </c>
      <c r="Q35" s="18">
        <f t="shared" si="3"/>
        <v>256</v>
      </c>
      <c r="R35" s="9" t="s">
        <v>84</v>
      </c>
    </row>
    <row r="36" spans="1:18" ht="15">
      <c r="A36" s="10" t="s">
        <v>85</v>
      </c>
      <c r="B36" s="18">
        <v>53</v>
      </c>
      <c r="C36" s="18">
        <v>44</v>
      </c>
      <c r="D36" s="18">
        <f>'[1]总分'!Y35</f>
        <v>89.03</v>
      </c>
      <c r="E36" s="18">
        <f>'[1]总分统计'!X35</f>
        <v>134.89999999999998</v>
      </c>
      <c r="F36" s="18">
        <f>'[1]总分 (2)'!O35</f>
        <v>68.1</v>
      </c>
      <c r="G36" s="18">
        <f t="shared" si="0"/>
        <v>389.03</v>
      </c>
      <c r="H36" s="18">
        <f>'[1]总分 (3)'!AG35</f>
        <v>183.8</v>
      </c>
      <c r="I36" s="18">
        <f>'[1]总分 (4)'!U35</f>
        <v>103.91</v>
      </c>
      <c r="J36" s="18">
        <f>'[1]总分 (5)'!W35</f>
        <v>120.22999999999999</v>
      </c>
      <c r="K36" s="18">
        <f>'[1]总分 (6)'!R35</f>
        <v>60.959999999999994</v>
      </c>
      <c r="L36" s="18">
        <f t="shared" si="1"/>
        <v>857.93</v>
      </c>
      <c r="M36" s="18">
        <v>90</v>
      </c>
      <c r="N36" s="18">
        <v>18.5</v>
      </c>
      <c r="O36" s="18">
        <v>55</v>
      </c>
      <c r="P36" s="18">
        <f t="shared" si="2"/>
        <v>73.5</v>
      </c>
      <c r="Q36" s="18">
        <f t="shared" si="3"/>
        <v>163.5</v>
      </c>
      <c r="R36" s="11" t="s">
        <v>86</v>
      </c>
    </row>
    <row r="37" spans="1:18" ht="15">
      <c r="A37" s="10" t="s">
        <v>87</v>
      </c>
      <c r="B37" s="18">
        <v>40</v>
      </c>
      <c r="C37" s="18">
        <v>29</v>
      </c>
      <c r="D37" s="18">
        <f>'[1]总分'!Y36</f>
        <v>86.77000000000001</v>
      </c>
      <c r="E37" s="18">
        <f>'[1]总分统计'!X36</f>
        <v>127.85</v>
      </c>
      <c r="F37" s="18">
        <f>'[1]总分 (2)'!O36</f>
        <v>64.19999999999999</v>
      </c>
      <c r="G37" s="18">
        <f t="shared" si="0"/>
        <v>347.82</v>
      </c>
      <c r="H37" s="18">
        <f>'[1]总分 (3)'!AG36</f>
        <v>176.06</v>
      </c>
      <c r="I37" s="18">
        <f>'[1]总分 (4)'!U36</f>
        <v>91.5</v>
      </c>
      <c r="J37" s="18">
        <f>'[1]总分 (5)'!W36</f>
        <v>108.11999999999999</v>
      </c>
      <c r="K37" s="18">
        <f>'[1]总分 (6)'!R36</f>
        <v>56.8</v>
      </c>
      <c r="L37" s="18">
        <f t="shared" si="1"/>
        <v>780.3</v>
      </c>
      <c r="M37" s="18">
        <v>75</v>
      </c>
      <c r="N37" s="18">
        <v>21.5</v>
      </c>
      <c r="O37" s="18">
        <v>51.5</v>
      </c>
      <c r="P37" s="18">
        <f t="shared" si="2"/>
        <v>73</v>
      </c>
      <c r="Q37" s="18">
        <f t="shared" si="3"/>
        <v>148</v>
      </c>
      <c r="R37" s="9" t="s">
        <v>88</v>
      </c>
    </row>
    <row r="38" spans="1:18" ht="15">
      <c r="A38" s="10" t="s">
        <v>89</v>
      </c>
      <c r="B38" s="18">
        <v>70</v>
      </c>
      <c r="C38" s="18">
        <v>20</v>
      </c>
      <c r="D38" s="18">
        <f>'[1]总分'!Y37</f>
        <v>87.45</v>
      </c>
      <c r="E38" s="18">
        <f>'[1]总分统计'!X37</f>
        <v>122.77</v>
      </c>
      <c r="F38" s="18">
        <f>'[1]总分 (2)'!O37</f>
        <v>61.06999999999999</v>
      </c>
      <c r="G38" s="18">
        <f t="shared" si="0"/>
        <v>361.28999999999996</v>
      </c>
      <c r="H38" s="18">
        <f>'[1]总分 (3)'!AG37</f>
        <v>171.9</v>
      </c>
      <c r="I38" s="18">
        <f>'[1]总分 (4)'!U37</f>
        <v>105.8</v>
      </c>
      <c r="J38" s="18">
        <f>'[1]总分 (5)'!W37</f>
        <v>123.07</v>
      </c>
      <c r="K38" s="18">
        <f>'[1]总分 (6)'!R37</f>
        <v>54.11</v>
      </c>
      <c r="L38" s="18">
        <f t="shared" si="1"/>
        <v>816.17</v>
      </c>
      <c r="M38" s="18">
        <v>80</v>
      </c>
      <c r="N38" s="18">
        <v>26</v>
      </c>
      <c r="O38" s="18">
        <v>37</v>
      </c>
      <c r="P38" s="18">
        <f t="shared" si="2"/>
        <v>63</v>
      </c>
      <c r="Q38" s="18">
        <f t="shared" si="3"/>
        <v>143</v>
      </c>
      <c r="R38" s="9" t="s">
        <v>90</v>
      </c>
    </row>
    <row r="39" spans="1:18" ht="14.25">
      <c r="A39" s="10" t="s">
        <v>91</v>
      </c>
      <c r="B39" s="18">
        <v>48</v>
      </c>
      <c r="C39" s="18">
        <v>29</v>
      </c>
      <c r="D39" s="18">
        <f>'[1]总分'!Y38</f>
        <v>93.68000000000004</v>
      </c>
      <c r="E39" s="18">
        <f>'[1]总分统计'!X38</f>
        <v>136.21</v>
      </c>
      <c r="F39" s="18">
        <f>'[1]总分 (2)'!O38</f>
        <v>67.01</v>
      </c>
      <c r="G39" s="18">
        <f t="shared" si="0"/>
        <v>373.90000000000003</v>
      </c>
      <c r="H39" s="18">
        <f>'[1]总分 (3)'!AG38</f>
        <v>179.9</v>
      </c>
      <c r="I39" s="18">
        <f>'[1]总分 (4)'!U38</f>
        <v>98.53</v>
      </c>
      <c r="J39" s="18">
        <f>'[1]总分 (5)'!W38</f>
        <v>113.9</v>
      </c>
      <c r="K39" s="18">
        <f>'[1]总分 (6)'!R38</f>
        <v>52.35</v>
      </c>
      <c r="L39" s="18">
        <f t="shared" si="1"/>
        <v>818.58</v>
      </c>
      <c r="M39" s="18">
        <v>85</v>
      </c>
      <c r="N39" s="18">
        <v>23.5</v>
      </c>
      <c r="O39" s="18">
        <v>39</v>
      </c>
      <c r="P39" s="18">
        <f t="shared" si="2"/>
        <v>62.5</v>
      </c>
      <c r="Q39" s="18">
        <f t="shared" si="3"/>
        <v>147.5</v>
      </c>
      <c r="R39" s="11" t="s">
        <v>92</v>
      </c>
    </row>
    <row r="40" spans="1:18" ht="14.25">
      <c r="A40" s="10" t="s">
        <v>15</v>
      </c>
      <c r="B40" s="18">
        <v>53</v>
      </c>
      <c r="C40" s="18">
        <v>36</v>
      </c>
      <c r="D40" s="18">
        <f>'[1]总分'!Y39</f>
        <v>95.50000000000001</v>
      </c>
      <c r="E40" s="18">
        <f>'[1]总分统计'!X39</f>
        <v>143.07</v>
      </c>
      <c r="F40" s="18">
        <f>'[1]总分 (2)'!O39</f>
        <v>68.99</v>
      </c>
      <c r="G40" s="18">
        <f t="shared" si="0"/>
        <v>396.56</v>
      </c>
      <c r="H40" s="18">
        <f>'[1]总分 (3)'!AG39</f>
        <v>197.54000000000005</v>
      </c>
      <c r="I40" s="18">
        <f>'[1]总分 (4)'!U39</f>
        <v>113.83000000000001</v>
      </c>
      <c r="J40" s="18">
        <f>'[1]总分 (5)'!W39</f>
        <v>123.85000000000001</v>
      </c>
      <c r="K40" s="18">
        <f>'[1]总分 (6)'!R39</f>
        <v>55.83</v>
      </c>
      <c r="L40" s="18">
        <f t="shared" si="1"/>
        <v>887.6100000000001</v>
      </c>
      <c r="M40" s="18">
        <v>95</v>
      </c>
      <c r="N40" s="17">
        <v>68</v>
      </c>
      <c r="O40" s="18">
        <v>132</v>
      </c>
      <c r="P40" s="18">
        <f t="shared" si="2"/>
        <v>200</v>
      </c>
      <c r="Q40" s="18">
        <f t="shared" si="3"/>
        <v>295</v>
      </c>
      <c r="R40" s="11" t="s">
        <v>93</v>
      </c>
    </row>
    <row r="41" spans="1:18" ht="14.25">
      <c r="A41" s="10" t="s">
        <v>16</v>
      </c>
      <c r="B41" s="18">
        <v>62</v>
      </c>
      <c r="C41" s="18">
        <v>56</v>
      </c>
      <c r="D41" s="18">
        <f>'[1]总分'!Y40</f>
        <v>93.00000000000003</v>
      </c>
      <c r="E41" s="18">
        <f>'[1]总分统计'!X40</f>
        <v>137.38000000000002</v>
      </c>
      <c r="F41" s="18">
        <f>'[1]总分 (2)'!O40</f>
        <v>68.17</v>
      </c>
      <c r="G41" s="18">
        <f t="shared" si="0"/>
        <v>416.55000000000007</v>
      </c>
      <c r="H41" s="18">
        <f>'[1]总分 (3)'!AG40</f>
        <v>196.79000000000002</v>
      </c>
      <c r="I41" s="18">
        <f>'[1]总分 (4)'!U40</f>
        <v>114.27999999999999</v>
      </c>
      <c r="J41" s="18">
        <f>'[1]总分 (5)'!W40</f>
        <v>127.60000000000002</v>
      </c>
      <c r="K41" s="18">
        <f>'[1]总分 (6)'!R40</f>
        <v>54.7</v>
      </c>
      <c r="L41" s="18">
        <f t="shared" si="1"/>
        <v>909.9200000000002</v>
      </c>
      <c r="M41" s="18">
        <v>100</v>
      </c>
      <c r="N41" s="18">
        <v>34</v>
      </c>
      <c r="O41" s="18">
        <v>85</v>
      </c>
      <c r="P41" s="18">
        <f t="shared" si="2"/>
        <v>119</v>
      </c>
      <c r="Q41" s="18">
        <f t="shared" si="3"/>
        <v>219</v>
      </c>
      <c r="R41" s="9" t="s">
        <v>17</v>
      </c>
    </row>
    <row r="42" spans="1:19" ht="14.25">
      <c r="A42" s="12"/>
      <c r="B42" s="13"/>
      <c r="C42" s="13"/>
      <c r="D42" s="13"/>
      <c r="E42" s="13"/>
      <c r="F42" s="14"/>
      <c r="G42" s="13"/>
      <c r="H42" s="14"/>
      <c r="I42" s="13"/>
      <c r="J42" s="13"/>
      <c r="K42" s="13"/>
      <c r="L42" s="14"/>
      <c r="M42" s="15"/>
      <c r="N42" s="15"/>
      <c r="O42" s="15"/>
      <c r="P42" s="12"/>
      <c r="Q42" s="12"/>
      <c r="R42" s="16"/>
      <c r="S42" s="22"/>
    </row>
  </sheetData>
  <mergeCells count="1">
    <mergeCell ref="A1:Q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dcterms:created xsi:type="dcterms:W3CDTF">2011-07-02T08:01:16Z</dcterms:created>
  <dcterms:modified xsi:type="dcterms:W3CDTF">2011-07-03T06:24:57Z</dcterms:modified>
  <cp:category/>
  <cp:version/>
  <cp:contentType/>
  <cp:contentStatus/>
</cp:coreProperties>
</file>